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hidePivotFieldList="1" defaultThemeVersion="124226"/>
  <mc:AlternateContent xmlns:mc="http://schemas.openxmlformats.org/markup-compatibility/2006">
    <mc:Choice Requires="x15">
      <x15ac:absPath xmlns:x15ac="http://schemas.microsoft.com/office/spreadsheetml/2010/11/ac" url="P:\2. Controle de produtos SURA - EM ELABORAÇÃO\Listagem de portarias de outorga\"/>
    </mc:Choice>
  </mc:AlternateContent>
  <bookViews>
    <workbookView xWindow="0" yWindow="0" windowWidth="21600" windowHeight="9735" firstSheet="2" activeTab="2"/>
  </bookViews>
  <sheets>
    <sheet name="Outorgados Superficial" sheetId="3" r:id="rId1"/>
    <sheet name="Outorgados Subterrâneo" sheetId="2" r:id="rId2"/>
    <sheet name="TiposUso" sheetId="4" r:id="rId3"/>
    <sheet name="Retificaçoes de Anos Anteriores" sheetId="5" r:id="rId4"/>
    <sheet name="Cancelamentos" sheetId="6" r:id="rId5"/>
    <sheet name="Mantido Indef." sheetId="7" r:id="rId6"/>
    <sheet name="Outorgas Coletivas" sheetId="8" r:id="rId7"/>
  </sheets>
  <externalReferences>
    <externalReference r:id="rId8"/>
  </externalReferences>
  <definedNames>
    <definedName name="_xlnm._FilterDatabase" localSheetId="1" hidden="1">'Outorgados Subterrâneo'!$A$1:$U$306</definedName>
    <definedName name="_xlnm._FilterDatabase" localSheetId="0" hidden="1">'Outorgados Superficial'!$A$1:$U$874</definedName>
  </definedNames>
  <calcPr calcId="152511"/>
</workbook>
</file>

<file path=xl/calcChain.xml><?xml version="1.0" encoding="utf-8"?>
<calcChain xmlns="http://schemas.openxmlformats.org/spreadsheetml/2006/main">
  <c r="M612" i="2" l="1"/>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3" i="2"/>
  <c r="M2" i="2"/>
  <c r="M853" i="3" l="1"/>
  <c r="M852" i="3"/>
  <c r="M851" i="3"/>
  <c r="M897" i="2"/>
  <c r="M896" i="2"/>
  <c r="M895" i="2"/>
  <c r="M894" i="2"/>
  <c r="M893" i="2"/>
  <c r="M892" i="2"/>
  <c r="M891" i="2"/>
  <c r="M890" i="2"/>
  <c r="M889" i="2"/>
  <c r="M899" i="2"/>
  <c r="M900" i="2"/>
  <c r="M901" i="2"/>
  <c r="M902" i="2"/>
  <c r="M903" i="2"/>
  <c r="M904" i="2"/>
  <c r="M905" i="2"/>
  <c r="M906" i="2"/>
  <c r="M907" i="2"/>
  <c r="M908" i="2"/>
  <c r="M909" i="2"/>
  <c r="M910" i="2"/>
  <c r="M911" i="2"/>
  <c r="M912" i="2"/>
  <c r="M913" i="2"/>
  <c r="M914" i="2"/>
  <c r="M915" i="2"/>
  <c r="M916" i="2"/>
  <c r="M917" i="2"/>
  <c r="M918" i="2"/>
  <c r="M888" i="2"/>
  <c r="M847" i="3" l="1"/>
  <c r="M846" i="3"/>
  <c r="M885" i="2"/>
  <c r="M884" i="2"/>
  <c r="M883" i="2"/>
  <c r="M882" i="2"/>
  <c r="M841" i="3"/>
  <c r="M881" i="2"/>
  <c r="M880" i="2"/>
  <c r="M834" i="3"/>
  <c r="M833" i="3"/>
  <c r="M876" i="2"/>
  <c r="S875" i="2"/>
  <c r="M875" i="2"/>
  <c r="M874" i="2"/>
  <c r="M873" i="2"/>
  <c r="M872" i="2"/>
  <c r="M871" i="2"/>
  <c r="M870" i="2"/>
  <c r="M869" i="2"/>
  <c r="S869" i="2"/>
  <c r="M868" i="2"/>
  <c r="M867" i="2"/>
  <c r="M866" i="2"/>
  <c r="M865" i="2"/>
  <c r="M831" i="3"/>
  <c r="M825" i="3" l="1"/>
  <c r="M822" i="3"/>
  <c r="M820" i="3"/>
  <c r="M819" i="3"/>
  <c r="M818" i="3"/>
  <c r="M815" i="3"/>
  <c r="M813" i="3"/>
  <c r="M812" i="3"/>
  <c r="M808" i="3"/>
  <c r="M862" i="2"/>
  <c r="M860" i="2"/>
  <c r="M877" i="2"/>
  <c r="M878" i="2"/>
  <c r="M879" i="2"/>
  <c r="M886" i="2"/>
  <c r="M887" i="2"/>
  <c r="M898" i="2"/>
  <c r="M858" i="2"/>
  <c r="M857" i="2"/>
  <c r="M856" i="2"/>
  <c r="M855" i="2"/>
  <c r="M854" i="2"/>
  <c r="M853" i="2"/>
  <c r="M852" i="2"/>
  <c r="M851" i="2"/>
  <c r="M850" i="2"/>
  <c r="M849" i="2"/>
  <c r="M848" i="2"/>
  <c r="M847" i="2"/>
  <c r="M846" i="2"/>
  <c r="M805" i="3"/>
  <c r="M804" i="3"/>
  <c r="M803" i="3"/>
  <c r="M802" i="3"/>
  <c r="M798" i="3"/>
  <c r="M797" i="3"/>
  <c r="T793" i="3"/>
  <c r="M792" i="3"/>
  <c r="M791" i="3"/>
  <c r="M786" i="3" l="1"/>
  <c r="M843" i="2"/>
  <c r="M842" i="2"/>
  <c r="M841" i="2"/>
  <c r="M840" i="2"/>
  <c r="M839" i="2"/>
  <c r="M784" i="3"/>
  <c r="M838" i="2"/>
  <c r="M779" i="3"/>
  <c r="M776" i="3"/>
  <c r="M774" i="3"/>
  <c r="M835" i="2"/>
  <c r="M834" i="2"/>
  <c r="M833" i="2"/>
  <c r="M832" i="2"/>
  <c r="M831" i="2"/>
  <c r="M830" i="2"/>
  <c r="T781" i="3"/>
  <c r="T782" i="3"/>
  <c r="T783" i="3"/>
  <c r="T784" i="3"/>
  <c r="T785" i="3"/>
  <c r="T786" i="3"/>
  <c r="T787" i="3"/>
  <c r="T788" i="3"/>
  <c r="T789" i="3"/>
  <c r="T791" i="3"/>
  <c r="T792" i="3"/>
  <c r="T794" i="3"/>
  <c r="T795" i="3"/>
  <c r="T796" i="3"/>
  <c r="T797" i="3"/>
  <c r="T798" i="3"/>
  <c r="T799" i="3"/>
  <c r="T800" i="3"/>
  <c r="T801" i="3"/>
  <c r="T802" i="3"/>
  <c r="T803" i="3"/>
  <c r="T804" i="3"/>
  <c r="T805" i="3"/>
  <c r="T807" i="3"/>
  <c r="T808" i="3"/>
  <c r="T811" i="3"/>
  <c r="T814" i="3"/>
  <c r="T815" i="3"/>
  <c r="T816" i="3"/>
  <c r="T818" i="3"/>
  <c r="T819" i="3"/>
  <c r="T820" i="3"/>
  <c r="T821" i="3"/>
  <c r="T822" i="3"/>
  <c r="T823" i="3"/>
  <c r="T828" i="3"/>
  <c r="T829" i="3"/>
  <c r="T832" i="3"/>
  <c r="T833" i="3"/>
  <c r="T834" i="3"/>
  <c r="T836" i="3"/>
  <c r="T837" i="3"/>
  <c r="T838" i="3"/>
  <c r="T839" i="3"/>
  <c r="T840" i="3"/>
  <c r="T841" i="3"/>
  <c r="T844" i="3"/>
  <c r="T845" i="3"/>
  <c r="T846" i="3"/>
  <c r="T847" i="3"/>
  <c r="T849" i="3"/>
  <c r="T850" i="3"/>
  <c r="T851" i="3"/>
  <c r="T852" i="3"/>
  <c r="T853" i="3"/>
  <c r="T854" i="3"/>
  <c r="T855" i="3"/>
  <c r="T856" i="3"/>
  <c r="T857" i="3"/>
  <c r="T858" i="3"/>
  <c r="T859" i="3"/>
  <c r="T860" i="3"/>
  <c r="T861" i="3"/>
  <c r="T862" i="3"/>
  <c r="T863" i="3"/>
  <c r="T864" i="3"/>
  <c r="T865" i="3"/>
  <c r="T866" i="3"/>
  <c r="T867" i="3"/>
  <c r="T868" i="3"/>
  <c r="M771" i="3"/>
  <c r="M767" i="3"/>
  <c r="M766" i="3"/>
  <c r="M764" i="3"/>
  <c r="M829" i="2"/>
  <c r="M828" i="2"/>
  <c r="M827" i="2"/>
  <c r="M826" i="2"/>
  <c r="M825" i="2"/>
  <c r="M824" i="2"/>
  <c r="M823" i="2"/>
  <c r="M821" i="2"/>
  <c r="M819" i="2"/>
  <c r="M818" i="2"/>
  <c r="M817" i="2"/>
  <c r="M816" i="2"/>
  <c r="M760" i="3"/>
  <c r="M759" i="3"/>
  <c r="M758" i="3"/>
  <c r="T767" i="3"/>
  <c r="T769" i="3"/>
  <c r="T770" i="3"/>
  <c r="T771" i="3"/>
  <c r="T772" i="3"/>
  <c r="T773" i="3"/>
  <c r="T774" i="3"/>
  <c r="M757" i="3"/>
  <c r="M750" i="3"/>
  <c r="M814" i="2"/>
  <c r="M813" i="2"/>
  <c r="T754" i="3"/>
  <c r="T755" i="3"/>
  <c r="T756" i="3"/>
  <c r="T757" i="3"/>
  <c r="T758" i="3"/>
  <c r="T759" i="3"/>
  <c r="T760" i="3"/>
  <c r="T761" i="3"/>
  <c r="T762" i="3"/>
  <c r="T763" i="3"/>
  <c r="T764" i="3"/>
  <c r="T766" i="3"/>
  <c r="M812" i="2"/>
  <c r="M811" i="2"/>
  <c r="M810" i="2"/>
  <c r="M809" i="2"/>
  <c r="M807" i="2"/>
  <c r="M805" i="2"/>
  <c r="M804" i="2"/>
  <c r="M803" i="2"/>
  <c r="M802" i="2"/>
  <c r="M801" i="2"/>
  <c r="M800" i="2"/>
  <c r="M799" i="2"/>
  <c r="M797" i="2"/>
  <c r="M796" i="2"/>
  <c r="M795" i="2" l="1"/>
  <c r="M794" i="2"/>
  <c r="M741" i="3"/>
  <c r="M740" i="3"/>
  <c r="M792" i="2"/>
  <c r="M791" i="2"/>
  <c r="M790" i="2"/>
  <c r="M789" i="2"/>
  <c r="M788" i="2"/>
  <c r="M787" i="2"/>
  <c r="M786" i="2"/>
  <c r="M785" i="2"/>
  <c r="M784" i="2"/>
  <c r="M783" i="2"/>
  <c r="M782" i="2"/>
  <c r="M781" i="2"/>
  <c r="M780" i="2"/>
  <c r="M779" i="2"/>
  <c r="M778" i="2"/>
  <c r="M777" i="2"/>
  <c r="M776" i="2"/>
  <c r="M775" i="2"/>
  <c r="M774" i="2"/>
  <c r="M773" i="2"/>
  <c r="M772" i="2"/>
  <c r="M771" i="2"/>
  <c r="M770" i="2"/>
  <c r="M724" i="3"/>
  <c r="M723" i="3"/>
  <c r="M722" i="3"/>
  <c r="M721" i="3" l="1"/>
  <c r="M718" i="3"/>
  <c r="M708" i="3"/>
  <c r="T717" i="3"/>
  <c r="T718" i="3"/>
  <c r="T719" i="3"/>
  <c r="T720" i="3"/>
  <c r="T721" i="3"/>
  <c r="T722" i="3"/>
  <c r="T723" i="3"/>
  <c r="T724" i="3"/>
  <c r="T725" i="3"/>
  <c r="T726" i="3"/>
  <c r="T730" i="3"/>
  <c r="T731" i="3"/>
  <c r="T732" i="3"/>
  <c r="T733" i="3"/>
  <c r="T734" i="3"/>
  <c r="T735" i="3"/>
  <c r="T736" i="3"/>
  <c r="T738" i="3"/>
  <c r="T739" i="3"/>
  <c r="T740" i="3"/>
  <c r="T741" i="3"/>
  <c r="T744" i="3"/>
  <c r="T745" i="3"/>
  <c r="T746" i="3"/>
  <c r="T747" i="3"/>
  <c r="T749" i="3"/>
  <c r="T750" i="3"/>
  <c r="T751" i="3"/>
  <c r="T752" i="3"/>
  <c r="T715" i="3"/>
  <c r="T716" i="3"/>
  <c r="M707" i="3"/>
  <c r="M705" i="3"/>
  <c r="M704" i="3" l="1"/>
  <c r="M769" i="2"/>
  <c r="M768" i="2"/>
  <c r="M767" i="2"/>
  <c r="M766" i="2"/>
  <c r="M765" i="2"/>
  <c r="M764" i="2"/>
  <c r="M696" i="3"/>
  <c r="M694" i="3"/>
  <c r="M693" i="3"/>
  <c r="M687" i="3"/>
  <c r="M763" i="2"/>
  <c r="M761" i="2"/>
  <c r="M759" i="2"/>
  <c r="M758" i="2"/>
  <c r="M757" i="2"/>
  <c r="M756" i="2"/>
  <c r="M755" i="2"/>
  <c r="M754" i="2"/>
  <c r="M753" i="2"/>
  <c r="M752" i="2"/>
  <c r="M750" i="2"/>
  <c r="M749" i="2"/>
  <c r="M748" i="2"/>
  <c r="M747" i="2"/>
  <c r="T713" i="3"/>
  <c r="T712" i="3"/>
  <c r="T711" i="3"/>
  <c r="T710" i="3"/>
  <c r="T708" i="3"/>
  <c r="T707" i="3"/>
  <c r="T706" i="3"/>
  <c r="T705" i="3"/>
  <c r="T704" i="3"/>
  <c r="T703" i="3"/>
  <c r="T701" i="3"/>
  <c r="T700" i="3"/>
  <c r="T699" i="3"/>
  <c r="T698" i="3"/>
  <c r="T696" i="3"/>
  <c r="T695" i="3"/>
  <c r="T694" i="3"/>
  <c r="T693" i="3"/>
  <c r="T692" i="3"/>
  <c r="T691" i="3"/>
  <c r="T690" i="3"/>
  <c r="M746" i="2"/>
  <c r="T675" i="3" l="1"/>
  <c r="T680" i="3"/>
  <c r="T682" i="3"/>
  <c r="T683" i="3"/>
  <c r="T684" i="3"/>
  <c r="T687" i="3"/>
  <c r="T688" i="3"/>
  <c r="T689" i="3"/>
  <c r="M672" i="3"/>
  <c r="M676" i="3"/>
  <c r="M677" i="3"/>
  <c r="M678" i="3"/>
  <c r="M679" i="3"/>
  <c r="M680" i="3"/>
  <c r="M681" i="3"/>
  <c r="M682" i="3"/>
  <c r="M683" i="3"/>
  <c r="M684" i="3"/>
  <c r="M685" i="3"/>
  <c r="M686" i="3"/>
  <c r="M688" i="3"/>
  <c r="M689" i="3"/>
  <c r="M690" i="3"/>
  <c r="M691" i="3"/>
  <c r="M692" i="3"/>
  <c r="M695" i="3"/>
  <c r="M697" i="3"/>
  <c r="M698" i="3"/>
  <c r="M699" i="3"/>
  <c r="M700" i="3"/>
  <c r="M701" i="3"/>
  <c r="M702" i="3"/>
  <c r="M703" i="3"/>
  <c r="M706" i="3"/>
  <c r="M709" i="3"/>
  <c r="M710" i="3"/>
  <c r="M711" i="3"/>
  <c r="M712" i="3"/>
  <c r="M713" i="3"/>
  <c r="M714" i="3"/>
  <c r="M715" i="3"/>
  <c r="M716" i="3"/>
  <c r="M717" i="3"/>
  <c r="M719" i="3"/>
  <c r="M720" i="3"/>
  <c r="M725" i="3"/>
  <c r="M726" i="3"/>
  <c r="M727" i="3"/>
  <c r="M728" i="3"/>
  <c r="M729" i="3"/>
  <c r="M730" i="3"/>
  <c r="M731" i="3"/>
  <c r="M732" i="3"/>
  <c r="M733" i="3"/>
  <c r="M734" i="3"/>
  <c r="M735" i="3"/>
  <c r="M736" i="3"/>
  <c r="M737" i="3"/>
  <c r="M738" i="3"/>
  <c r="M739" i="3"/>
  <c r="M742" i="3"/>
  <c r="M743" i="3"/>
  <c r="M744" i="3"/>
  <c r="M745" i="3"/>
  <c r="M746" i="3"/>
  <c r="M747" i="3"/>
  <c r="M748" i="3"/>
  <c r="M749" i="3"/>
  <c r="M751" i="3"/>
  <c r="M752" i="3"/>
  <c r="M753" i="3"/>
  <c r="M754" i="3"/>
  <c r="M755" i="3"/>
  <c r="M756" i="3"/>
  <c r="M761" i="3"/>
  <c r="M762" i="3"/>
  <c r="M763" i="3"/>
  <c r="M765" i="3"/>
  <c r="M768" i="3"/>
  <c r="M769" i="3"/>
  <c r="M770" i="3"/>
  <c r="M772" i="3"/>
  <c r="M773" i="3"/>
  <c r="M775" i="3"/>
  <c r="M777" i="3"/>
  <c r="M778" i="3"/>
  <c r="M780" i="3"/>
  <c r="M781" i="3"/>
  <c r="M782" i="3"/>
  <c r="M783" i="3"/>
  <c r="M785" i="3"/>
  <c r="M787" i="3"/>
  <c r="M788" i="3"/>
  <c r="M789" i="3"/>
  <c r="M790" i="3"/>
  <c r="M793" i="3"/>
  <c r="M794" i="3"/>
  <c r="M795" i="3"/>
  <c r="M796" i="3"/>
  <c r="M799" i="3"/>
  <c r="M800" i="3"/>
  <c r="M801" i="3"/>
  <c r="M806" i="3"/>
  <c r="M807" i="3"/>
  <c r="M809" i="3"/>
  <c r="M810" i="3"/>
  <c r="M811" i="3"/>
  <c r="M814" i="3"/>
  <c r="M816" i="3"/>
  <c r="M817" i="3"/>
  <c r="M821" i="3"/>
  <c r="M823" i="3"/>
  <c r="M824" i="3"/>
  <c r="M826" i="3"/>
  <c r="M827" i="3"/>
  <c r="M828" i="3"/>
  <c r="M829" i="3"/>
  <c r="M830" i="3"/>
  <c r="M832" i="3"/>
  <c r="M835" i="3"/>
  <c r="M836" i="3"/>
  <c r="M837" i="3"/>
  <c r="M838" i="3"/>
  <c r="M839" i="3"/>
  <c r="M840" i="3"/>
  <c r="M842" i="3"/>
  <c r="M843" i="3"/>
  <c r="M844" i="3"/>
  <c r="M845" i="3"/>
  <c r="M848" i="3"/>
  <c r="M849" i="3"/>
  <c r="M850" i="3"/>
  <c r="M854" i="3"/>
  <c r="M855" i="3"/>
  <c r="M856" i="3"/>
  <c r="M857" i="3"/>
  <c r="M858" i="3"/>
  <c r="M859" i="3"/>
  <c r="M860" i="3"/>
  <c r="M861" i="3"/>
  <c r="M862" i="3"/>
  <c r="M863" i="3"/>
  <c r="M864" i="3"/>
  <c r="M865" i="3"/>
  <c r="M866" i="3"/>
  <c r="M867" i="3"/>
  <c r="M868" i="3"/>
  <c r="M869" i="3"/>
  <c r="M870" i="3"/>
  <c r="M871" i="3"/>
  <c r="M872" i="3"/>
  <c r="M873" i="3"/>
  <c r="M874" i="3"/>
  <c r="M669" i="3"/>
  <c r="M668" i="3"/>
  <c r="M745" i="2"/>
  <c r="M667" i="3"/>
  <c r="M666" i="3"/>
  <c r="M664" i="3"/>
  <c r="M660" i="3"/>
  <c r="M744" i="2"/>
  <c r="M743" i="2"/>
  <c r="M742" i="2"/>
  <c r="S741" i="2"/>
  <c r="M741" i="2"/>
  <c r="M740" i="2"/>
  <c r="M739" i="2"/>
  <c r="M738" i="2"/>
  <c r="M737" i="2"/>
  <c r="M736" i="2"/>
  <c r="M735" i="2"/>
  <c r="M734" i="2"/>
  <c r="M733" i="2"/>
  <c r="M731" i="2"/>
  <c r="M730" i="2"/>
  <c r="M729" i="2"/>
  <c r="M728" i="2"/>
  <c r="M727" i="2"/>
  <c r="M726" i="2"/>
  <c r="M725" i="2"/>
  <c r="M724" i="2"/>
  <c r="M723" i="2"/>
  <c r="M722" i="2"/>
  <c r="M721" i="2"/>
  <c r="M720" i="2"/>
  <c r="M719" i="2"/>
  <c r="M650" i="3"/>
  <c r="M647" i="3"/>
  <c r="M646" i="3"/>
  <c r="M645" i="3"/>
  <c r="M644" i="3"/>
  <c r="M718" i="2"/>
  <c r="M717" i="2"/>
  <c r="M716" i="2"/>
  <c r="M715" i="2"/>
  <c r="M751" i="2"/>
  <c r="M760" i="2"/>
  <c r="M762" i="2"/>
  <c r="M793" i="2"/>
  <c r="M798" i="2"/>
  <c r="M806" i="2"/>
  <c r="M808" i="2"/>
  <c r="M815" i="2"/>
  <c r="M820" i="2"/>
  <c r="M822" i="2"/>
  <c r="M836" i="2"/>
  <c r="M837" i="2"/>
  <c r="M844" i="2"/>
  <c r="M845" i="2"/>
  <c r="M859" i="2"/>
  <c r="M861" i="2"/>
  <c r="M863" i="2"/>
  <c r="M864" i="2"/>
  <c r="M732" i="2"/>
  <c r="M714" i="2"/>
  <c r="M713" i="2"/>
  <c r="M712" i="2"/>
  <c r="M711" i="2"/>
  <c r="M710" i="2"/>
  <c r="M709" i="2"/>
  <c r="M708" i="2" l="1"/>
  <c r="M707" i="2"/>
  <c r="M706" i="2"/>
  <c r="M705" i="2"/>
  <c r="M704" i="2"/>
  <c r="M703" i="2"/>
  <c r="M702" i="2"/>
  <c r="M701" i="2"/>
  <c r="M700" i="2"/>
  <c r="M699" i="2"/>
  <c r="M698" i="2"/>
  <c r="M697" i="2"/>
  <c r="M696" i="2"/>
  <c r="M695" i="2"/>
  <c r="M694" i="2"/>
  <c r="M693" i="2"/>
  <c r="M638" i="3"/>
  <c r="M637" i="3"/>
  <c r="M692" i="2"/>
  <c r="M691" i="2"/>
  <c r="M690" i="2"/>
  <c r="M689" i="2"/>
  <c r="M686" i="2"/>
  <c r="M685" i="2"/>
  <c r="M621" i="3"/>
  <c r="M619" i="3"/>
  <c r="M618" i="3"/>
  <c r="M617" i="3"/>
  <c r="M612" i="3"/>
  <c r="M684" i="2"/>
  <c r="M683" i="2"/>
  <c r="M682" i="2"/>
  <c r="M681" i="2"/>
  <c r="M680" i="2"/>
  <c r="M679" i="2"/>
  <c r="M678" i="2"/>
  <c r="M677" i="2"/>
  <c r="M676" i="2"/>
  <c r="M675" i="2"/>
  <c r="M673" i="2"/>
  <c r="M672" i="2"/>
  <c r="M671" i="2"/>
  <c r="M670" i="2"/>
  <c r="M669" i="2" l="1"/>
  <c r="M668" i="2"/>
  <c r="M667" i="2"/>
  <c r="M666" i="2"/>
  <c r="M665" i="2"/>
  <c r="M664" i="2"/>
  <c r="M663" i="2"/>
  <c r="M688" i="2"/>
  <c r="M687" i="2"/>
  <c r="M674" i="2"/>
  <c r="M662" i="2"/>
  <c r="M661" i="2"/>
  <c r="M660" i="2"/>
  <c r="M659" i="2"/>
  <c r="M658" i="2"/>
  <c r="M657" i="2"/>
  <c r="M654" i="2"/>
  <c r="M675" i="3"/>
  <c r="M674" i="3"/>
  <c r="M673" i="3"/>
  <c r="M671" i="3"/>
  <c r="M670" i="3"/>
  <c r="M665" i="3"/>
  <c r="M663" i="3"/>
  <c r="M662" i="3"/>
  <c r="M661" i="3"/>
  <c r="M659" i="3"/>
  <c r="M658" i="3"/>
  <c r="M657" i="3"/>
  <c r="M656" i="3"/>
  <c r="M655" i="3"/>
  <c r="M654" i="3"/>
  <c r="M653" i="3"/>
  <c r="M652" i="3"/>
  <c r="M651" i="3"/>
  <c r="M649" i="3"/>
  <c r="M648" i="3"/>
  <c r="M643" i="3"/>
  <c r="M642" i="3"/>
  <c r="M641" i="3"/>
  <c r="M640" i="3"/>
  <c r="M639" i="3"/>
  <c r="M636" i="3"/>
  <c r="M635" i="3"/>
  <c r="M634" i="3"/>
  <c r="M633" i="3"/>
  <c r="M632" i="3"/>
  <c r="M631" i="3"/>
  <c r="M630" i="3"/>
  <c r="M629" i="3"/>
  <c r="M628" i="3"/>
  <c r="M627" i="3"/>
  <c r="M626" i="3"/>
  <c r="M625" i="3"/>
  <c r="M624" i="3"/>
  <c r="M623" i="3"/>
  <c r="M622" i="3"/>
  <c r="M601" i="3"/>
  <c r="M599" i="3"/>
  <c r="M597" i="3"/>
  <c r="M595" i="3"/>
  <c r="M653" i="2"/>
  <c r="M652" i="2"/>
  <c r="M651" i="2"/>
  <c r="M650" i="2"/>
  <c r="M649" i="2"/>
  <c r="M648" i="2"/>
  <c r="M647" i="2"/>
  <c r="M646" i="2"/>
  <c r="M645" i="2"/>
  <c r="M643" i="2"/>
  <c r="M642" i="2"/>
  <c r="M641" i="2"/>
  <c r="M639" i="2" l="1"/>
  <c r="M638" i="2"/>
  <c r="M637" i="2"/>
  <c r="S636" i="2"/>
  <c r="M636" i="2"/>
  <c r="M635" i="2"/>
  <c r="M634" i="2"/>
  <c r="M633" i="2"/>
  <c r="M632" i="2"/>
  <c r="M631" i="2"/>
  <c r="M630" i="2"/>
  <c r="M629" i="2"/>
  <c r="M628" i="2"/>
  <c r="M625" i="2"/>
  <c r="M624" i="2"/>
  <c r="M622" i="2"/>
  <c r="M621" i="2"/>
  <c r="M620" i="2"/>
  <c r="M619" i="2"/>
  <c r="M618" i="2"/>
  <c r="M617" i="2"/>
  <c r="M616" i="2"/>
  <c r="M615" i="2"/>
  <c r="M614" i="2"/>
  <c r="M613" i="2"/>
  <c r="M620" i="3" l="1"/>
  <c r="M616" i="3"/>
  <c r="M615" i="3"/>
  <c r="M614" i="3"/>
  <c r="M613" i="3"/>
  <c r="M611" i="3"/>
  <c r="M610" i="3"/>
  <c r="M609" i="3"/>
  <c r="M608" i="3"/>
  <c r="M607" i="3"/>
  <c r="M606" i="3"/>
  <c r="M605" i="3"/>
  <c r="M604" i="3"/>
  <c r="M603" i="3"/>
  <c r="M602" i="3"/>
  <c r="M600" i="3"/>
  <c r="M598" i="3"/>
  <c r="M596" i="3"/>
  <c r="M594" i="3"/>
  <c r="M593" i="3"/>
  <c r="M592" i="3"/>
  <c r="M591" i="3"/>
  <c r="M590" i="3"/>
  <c r="M589" i="3"/>
  <c r="M588" i="3"/>
  <c r="M587" i="3"/>
  <c r="M586" i="3"/>
  <c r="M585" i="3"/>
  <c r="M584" i="3"/>
  <c r="M583" i="3"/>
  <c r="M582" i="3"/>
  <c r="M581" i="3"/>
  <c r="M580" i="3"/>
  <c r="M579" i="3"/>
  <c r="T574" i="3"/>
  <c r="M656" i="2"/>
  <c r="M655" i="2"/>
  <c r="M644" i="2"/>
  <c r="M640" i="2"/>
  <c r="M627" i="2"/>
  <c r="M626" i="2"/>
  <c r="M623" i="2"/>
  <c r="S581" i="2"/>
  <c r="M578" i="3" l="1"/>
  <c r="M577" i="3"/>
  <c r="M576" i="3"/>
  <c r="M575" i="3"/>
  <c r="M574" i="3"/>
  <c r="M573" i="3"/>
  <c r="M572" i="3"/>
  <c r="T611" i="3"/>
  <c r="T610" i="3"/>
  <c r="T609" i="3"/>
  <c r="T608" i="3"/>
  <c r="T607" i="3"/>
  <c r="T606" i="3"/>
  <c r="T605" i="3"/>
  <c r="T604" i="3"/>
  <c r="T602" i="3"/>
  <c r="T601" i="3"/>
  <c r="T600" i="3"/>
  <c r="T598" i="3"/>
  <c r="T597" i="3"/>
  <c r="T596" i="3"/>
  <c r="T594" i="3"/>
  <c r="T592" i="3"/>
  <c r="T591" i="3"/>
  <c r="T590" i="3"/>
  <c r="T587" i="3"/>
  <c r="T586" i="3"/>
  <c r="T585" i="3"/>
  <c r="T584" i="3"/>
  <c r="T583" i="3"/>
  <c r="T582" i="3"/>
  <c r="T581" i="3"/>
  <c r="T580" i="3"/>
  <c r="T579" i="3"/>
  <c r="T578" i="3"/>
  <c r="T576" i="3"/>
  <c r="T570" i="3"/>
  <c r="T568" i="3"/>
  <c r="T567" i="3"/>
  <c r="T566" i="3"/>
  <c r="T565" i="3"/>
  <c r="T564" i="3"/>
  <c r="M558" i="3"/>
  <c r="M557" i="3"/>
  <c r="M556" i="3"/>
  <c r="M555" i="3"/>
  <c r="M554" i="3"/>
  <c r="M553" i="3"/>
  <c r="M552" i="3"/>
  <c r="M551" i="3"/>
  <c r="M550" i="3"/>
  <c r="M549" i="3"/>
  <c r="M571" i="3"/>
  <c r="M570" i="3"/>
  <c r="M569" i="3"/>
  <c r="M568" i="3"/>
  <c r="M567" i="3"/>
  <c r="M566" i="3"/>
  <c r="M565" i="3"/>
  <c r="M564" i="3"/>
  <c r="M563" i="3"/>
  <c r="M562" i="3"/>
  <c r="M561" i="3"/>
  <c r="M560" i="3"/>
  <c r="M559" i="3"/>
  <c r="M545" i="3" l="1"/>
  <c r="M544" i="3"/>
  <c r="M540" i="3"/>
  <c r="M536" i="3"/>
  <c r="M529" i="3" l="1"/>
  <c r="M528" i="3"/>
  <c r="M527" i="3"/>
  <c r="M521" i="3"/>
  <c r="M520" i="3"/>
  <c r="M508" i="3" l="1"/>
  <c r="M507" i="3"/>
  <c r="M504" i="3"/>
  <c r="M503" i="3" l="1"/>
  <c r="M499" i="3"/>
  <c r="M498" i="3"/>
  <c r="M497" i="3" l="1"/>
  <c r="M493" i="3"/>
  <c r="M492" i="3"/>
  <c r="M488" i="3"/>
  <c r="M484" i="3"/>
  <c r="M482" i="3"/>
  <c r="M481" i="3"/>
  <c r="M480" i="3"/>
  <c r="M479" i="3"/>
  <c r="M476" i="3"/>
  <c r="M475" i="3"/>
  <c r="S461" i="2" l="1"/>
  <c r="M470" i="3"/>
  <c r="M465" i="3"/>
  <c r="M463" i="3"/>
  <c r="M546" i="3"/>
  <c r="M543" i="3"/>
  <c r="M542" i="3"/>
  <c r="M541" i="3"/>
  <c r="M539" i="3"/>
  <c r="M538" i="3"/>
  <c r="M537" i="3"/>
  <c r="M535" i="3"/>
  <c r="M534" i="3"/>
  <c r="M533" i="3"/>
  <c r="M532" i="3"/>
  <c r="M531" i="3"/>
  <c r="M530" i="3"/>
  <c r="M526" i="3"/>
  <c r="M525" i="3"/>
  <c r="M524" i="3"/>
  <c r="M523" i="3"/>
  <c r="M522" i="3"/>
  <c r="M519" i="3"/>
  <c r="M518" i="3"/>
  <c r="M517" i="3"/>
  <c r="M516" i="3"/>
  <c r="M515" i="3"/>
  <c r="M514" i="3"/>
  <c r="M513" i="3"/>
  <c r="M512" i="3"/>
  <c r="M511" i="3"/>
  <c r="M510" i="3"/>
  <c r="M509" i="3"/>
  <c r="M506" i="3"/>
  <c r="M505" i="3"/>
  <c r="M502" i="3"/>
  <c r="M501" i="3"/>
  <c r="M500" i="3"/>
  <c r="M496" i="3"/>
  <c r="M495" i="3"/>
  <c r="M494" i="3"/>
  <c r="M491" i="3"/>
  <c r="M490" i="3"/>
  <c r="M489" i="3"/>
  <c r="M487" i="3"/>
  <c r="M486" i="3"/>
  <c r="M485" i="3"/>
  <c r="M483" i="3"/>
  <c r="M478" i="3"/>
  <c r="M477" i="3"/>
  <c r="M474" i="3"/>
  <c r="M473" i="3"/>
  <c r="M472" i="3"/>
  <c r="M471" i="3"/>
  <c r="M469" i="3"/>
  <c r="M468" i="3"/>
  <c r="M467" i="3"/>
  <c r="M466" i="3"/>
  <c r="M464"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3" i="3"/>
  <c r="M432" i="3"/>
  <c r="M431" i="3"/>
  <c r="M430" i="3"/>
  <c r="M429" i="3"/>
  <c r="M428" i="3"/>
  <c r="M427" i="3"/>
  <c r="M426" i="3"/>
  <c r="M425" i="3"/>
  <c r="M424" i="3"/>
  <c r="M423" i="3"/>
  <c r="M422"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M2" i="3"/>
  <c r="M547" i="3"/>
  <c r="M548" i="3"/>
  <c r="S441" i="2" l="1"/>
  <c r="S412" i="2" l="1"/>
  <c r="T538" i="3" l="1"/>
  <c r="T537" i="3"/>
  <c r="T536" i="3"/>
  <c r="T535" i="3"/>
  <c r="T534" i="3"/>
  <c r="T533" i="3"/>
  <c r="T531" i="3"/>
  <c r="T529" i="3"/>
  <c r="T528" i="3"/>
  <c r="T527" i="3"/>
  <c r="T526" i="3"/>
  <c r="T525" i="3"/>
  <c r="T523" i="3"/>
  <c r="T521" i="3"/>
  <c r="T518" i="3"/>
  <c r="T517" i="3"/>
  <c r="T516" i="3"/>
  <c r="T514" i="3"/>
  <c r="T513" i="3"/>
  <c r="T512" i="3"/>
  <c r="T511" i="3"/>
  <c r="T510" i="3"/>
  <c r="T508" i="3"/>
  <c r="T506" i="3"/>
  <c r="T505" i="3"/>
  <c r="T499" i="3"/>
  <c r="T498" i="3"/>
  <c r="T497" i="3"/>
  <c r="T496" i="3"/>
  <c r="T495" i="3"/>
  <c r="T490" i="3"/>
  <c r="T489" i="3"/>
  <c r="T488" i="3"/>
  <c r="T487" i="3"/>
  <c r="T486" i="3"/>
  <c r="T485" i="3"/>
  <c r="T484" i="3"/>
  <c r="T482" i="3"/>
  <c r="T481" i="3"/>
  <c r="T480" i="3"/>
  <c r="T479" i="3"/>
  <c r="T478" i="3"/>
  <c r="T473" i="3"/>
  <c r="T470" i="3"/>
  <c r="T468" i="3"/>
  <c r="T467" i="3"/>
  <c r="T465" i="3"/>
  <c r="T464" i="3"/>
  <c r="T463" i="3"/>
  <c r="T462" i="3"/>
  <c r="T461" i="3"/>
  <c r="T460" i="3"/>
  <c r="T459" i="3"/>
  <c r="T458" i="3"/>
  <c r="T457" i="3"/>
  <c r="T456" i="3"/>
  <c r="T455" i="3"/>
  <c r="T454" i="3"/>
  <c r="T453" i="3"/>
  <c r="T452" i="3"/>
  <c r="T449" i="3"/>
  <c r="T445" i="3"/>
  <c r="T444" i="3"/>
  <c r="T443" i="3"/>
  <c r="T442" i="3"/>
  <c r="T441" i="3"/>
  <c r="T440" i="3"/>
  <c r="T439" i="3"/>
  <c r="T437" i="3"/>
  <c r="T435" i="3"/>
  <c r="T434" i="3"/>
  <c r="T433" i="3"/>
  <c r="T431" i="3"/>
  <c r="T426" i="3"/>
  <c r="T425" i="3"/>
  <c r="T424" i="3"/>
  <c r="T423" i="3"/>
  <c r="T419" i="3"/>
  <c r="T418" i="3"/>
  <c r="T417" i="3"/>
  <c r="T416" i="3"/>
  <c r="T415" i="3"/>
  <c r="T414" i="3"/>
  <c r="T413" i="3"/>
  <c r="T412" i="3"/>
  <c r="T411" i="3"/>
  <c r="T410" i="3"/>
  <c r="T409" i="3"/>
  <c r="T408" i="3"/>
  <c r="T407" i="3"/>
  <c r="T404" i="3"/>
  <c r="T401" i="3"/>
  <c r="T400" i="3"/>
  <c r="T398" i="3"/>
  <c r="T397" i="3"/>
  <c r="T394" i="3"/>
  <c r="T393" i="3"/>
  <c r="T392" i="3"/>
  <c r="T389" i="3"/>
  <c r="T388" i="3"/>
  <c r="T387" i="3"/>
  <c r="T386" i="3"/>
  <c r="T385" i="3"/>
  <c r="T384" i="3"/>
  <c r="T383" i="3"/>
  <c r="T382" i="3"/>
  <c r="T375" i="3"/>
  <c r="T372" i="3"/>
  <c r="T371" i="3"/>
  <c r="T370" i="3"/>
  <c r="T369" i="3"/>
  <c r="T368" i="3"/>
  <c r="T366" i="3"/>
  <c r="T365" i="3"/>
  <c r="S361" i="2"/>
  <c r="S297" i="2" l="1"/>
  <c r="T363" i="3" l="1"/>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4" i="3"/>
  <c r="T333" i="3"/>
  <c r="T332" i="3"/>
  <c r="T331" i="3"/>
  <c r="T330" i="3"/>
  <c r="T329" i="3"/>
  <c r="T328" i="3"/>
  <c r="T327" i="3"/>
  <c r="T326" i="3"/>
  <c r="T325" i="3"/>
  <c r="T324" i="3"/>
  <c r="T323" i="3"/>
  <c r="T321" i="3"/>
  <c r="T320" i="3"/>
  <c r="T319" i="3"/>
  <c r="T317" i="3"/>
  <c r="T316" i="3"/>
  <c r="T314" i="3"/>
  <c r="T312" i="3"/>
  <c r="S281" i="2" l="1"/>
  <c r="T295" i="3"/>
  <c r="S271" i="2" l="1"/>
  <c r="S255" i="2"/>
  <c r="S230" i="2" l="1"/>
  <c r="S529" i="2" l="1"/>
  <c r="S528" i="2"/>
  <c r="S527" i="2"/>
  <c r="S526" i="2"/>
  <c r="S525" i="2"/>
  <c r="S524" i="2"/>
  <c r="S523" i="2"/>
  <c r="S522" i="2"/>
  <c r="S521" i="2"/>
  <c r="S520" i="2"/>
  <c r="S519" i="2"/>
  <c r="S518" i="2"/>
  <c r="S517" i="2"/>
  <c r="S516" i="2"/>
  <c r="S515" i="2"/>
  <c r="S514" i="2"/>
  <c r="S513" i="2"/>
  <c r="S512" i="2"/>
  <c r="S511" i="2"/>
  <c r="S510" i="2"/>
  <c r="S509" i="2"/>
  <c r="S508" i="2"/>
  <c r="S507" i="2"/>
  <c r="S506" i="2"/>
  <c r="S505" i="2"/>
  <c r="S504" i="2"/>
  <c r="S503" i="2"/>
  <c r="S502" i="2"/>
  <c r="S501" i="2"/>
  <c r="S500" i="2"/>
  <c r="S499" i="2"/>
  <c r="S498" i="2"/>
  <c r="S497" i="2"/>
  <c r="S496" i="2"/>
  <c r="S495" i="2"/>
  <c r="S494" i="2"/>
  <c r="S493" i="2"/>
  <c r="S492" i="2"/>
  <c r="S491" i="2"/>
  <c r="S490" i="2"/>
  <c r="S489" i="2"/>
  <c r="S488" i="2"/>
  <c r="S487" i="2"/>
  <c r="S486" i="2"/>
  <c r="S485" i="2"/>
  <c r="S484" i="2"/>
  <c r="S483" i="2"/>
  <c r="S482" i="2"/>
  <c r="S481" i="2"/>
  <c r="S480" i="2"/>
  <c r="S479" i="2"/>
  <c r="S478" i="2"/>
  <c r="S477" i="2"/>
  <c r="S476" i="2"/>
  <c r="S475" i="2"/>
  <c r="S474" i="2"/>
  <c r="S473" i="2"/>
  <c r="S472" i="2"/>
  <c r="S471" i="2"/>
  <c r="S470" i="2"/>
  <c r="S469" i="2"/>
  <c r="S468" i="2"/>
  <c r="S467" i="2"/>
  <c r="S466" i="2"/>
  <c r="S465" i="2"/>
  <c r="S464" i="2"/>
  <c r="S463" i="2"/>
  <c r="S462" i="2"/>
  <c r="S460" i="2"/>
  <c r="S459" i="2"/>
  <c r="S458" i="2"/>
  <c r="S457" i="2"/>
  <c r="S456" i="2"/>
  <c r="S455" i="2"/>
  <c r="S454" i="2"/>
  <c r="S453" i="2"/>
  <c r="S452" i="2"/>
  <c r="S451" i="2"/>
  <c r="S450" i="2"/>
  <c r="S449" i="2"/>
  <c r="S448" i="2"/>
  <c r="S447" i="2"/>
  <c r="S446" i="2"/>
  <c r="S445" i="2"/>
  <c r="S444" i="2"/>
  <c r="S443" i="2"/>
  <c r="S442" i="2"/>
  <c r="S440" i="2"/>
  <c r="S439" i="2"/>
  <c r="S438" i="2"/>
  <c r="S437" i="2"/>
  <c r="S436" i="2"/>
  <c r="S435" i="2"/>
  <c r="S434" i="2"/>
  <c r="S433" i="2"/>
  <c r="S432" i="2"/>
  <c r="S431" i="2"/>
  <c r="S430" i="2"/>
  <c r="S429" i="2"/>
  <c r="S428" i="2"/>
  <c r="S427" i="2"/>
  <c r="S426" i="2"/>
  <c r="S425" i="2"/>
  <c r="S424" i="2"/>
  <c r="S423" i="2"/>
  <c r="S422" i="2"/>
  <c r="S421" i="2"/>
  <c r="S420" i="2"/>
  <c r="S419" i="2"/>
  <c r="S418" i="2"/>
  <c r="S417" i="2"/>
  <c r="S416" i="2"/>
  <c r="S415" i="2"/>
  <c r="S414" i="2"/>
  <c r="S413" i="2"/>
  <c r="S411" i="2"/>
  <c r="S410" i="2"/>
  <c r="S409" i="2"/>
  <c r="S408" i="2"/>
  <c r="S407" i="2"/>
  <c r="S406" i="2"/>
  <c r="S405" i="2"/>
  <c r="S404" i="2"/>
  <c r="S403" i="2"/>
  <c r="S402" i="2"/>
  <c r="S401" i="2"/>
  <c r="S400" i="2"/>
  <c r="S399" i="2"/>
  <c r="S398" i="2"/>
  <c r="S397" i="2"/>
  <c r="S396" i="2"/>
  <c r="S395" i="2"/>
  <c r="S394" i="2"/>
  <c r="S393" i="2"/>
  <c r="S392" i="2"/>
  <c r="S391" i="2"/>
  <c r="S390" i="2"/>
  <c r="S389" i="2"/>
  <c r="S388" i="2"/>
  <c r="S387" i="2"/>
  <c r="S386" i="2"/>
  <c r="S385" i="2"/>
  <c r="S384" i="2"/>
  <c r="S383" i="2"/>
  <c r="S382" i="2"/>
  <c r="S381" i="2"/>
  <c r="S380" i="2"/>
  <c r="S379" i="2"/>
  <c r="S378" i="2"/>
  <c r="S377" i="2"/>
  <c r="S376" i="2"/>
  <c r="S375" i="2"/>
  <c r="S374" i="2"/>
  <c r="S373" i="2"/>
  <c r="S372" i="2"/>
  <c r="S371" i="2"/>
  <c r="S370" i="2"/>
  <c r="S369" i="2"/>
  <c r="S368" i="2"/>
  <c r="S367" i="2"/>
  <c r="S366" i="2"/>
  <c r="S365" i="2"/>
  <c r="S364" i="2"/>
  <c r="S363" i="2"/>
  <c r="S362" i="2"/>
  <c r="S360" i="2"/>
  <c r="S359" i="2"/>
  <c r="S358" i="2"/>
  <c r="S357" i="2"/>
  <c r="S356" i="2"/>
  <c r="S355" i="2"/>
  <c r="S354" i="2"/>
  <c r="S353" i="2"/>
  <c r="S352" i="2"/>
  <c r="S351" i="2"/>
  <c r="S350" i="2"/>
  <c r="S349" i="2"/>
  <c r="S348" i="2"/>
  <c r="S347" i="2"/>
  <c r="S346" i="2"/>
  <c r="S345" i="2"/>
  <c r="S344" i="2"/>
  <c r="S343" i="2"/>
  <c r="S342" i="2"/>
  <c r="S341" i="2"/>
  <c r="S340" i="2"/>
  <c r="S339" i="2"/>
  <c r="S337" i="2"/>
  <c r="S336" i="2"/>
  <c r="S335" i="2"/>
  <c r="S334" i="2"/>
  <c r="S333" i="2"/>
  <c r="S332" i="2"/>
  <c r="S331" i="2"/>
  <c r="S330" i="2"/>
  <c r="S329" i="2"/>
  <c r="S328" i="2"/>
  <c r="S327" i="2"/>
  <c r="S326" i="2"/>
  <c r="S325" i="2"/>
  <c r="S323" i="2"/>
  <c r="S322" i="2"/>
  <c r="S321" i="2"/>
  <c r="S320" i="2"/>
  <c r="S319" i="2"/>
  <c r="S318" i="2"/>
  <c r="S317" i="2"/>
  <c r="S316" i="2"/>
  <c r="S315" i="2"/>
  <c r="S314" i="2"/>
  <c r="S313" i="2"/>
  <c r="S312" i="2"/>
  <c r="S311" i="2"/>
  <c r="S310" i="2"/>
  <c r="S309" i="2"/>
  <c r="S308" i="2"/>
  <c r="S307" i="2"/>
  <c r="S306" i="2"/>
  <c r="S305" i="2"/>
  <c r="S304" i="2"/>
  <c r="S303" i="2"/>
  <c r="S301" i="2"/>
  <c r="S300" i="2"/>
  <c r="S299" i="2"/>
  <c r="S298" i="2"/>
  <c r="S296" i="2"/>
  <c r="S295" i="2"/>
  <c r="S294" i="2"/>
  <c r="S293" i="2"/>
  <c r="S292" i="2"/>
  <c r="S291" i="2"/>
  <c r="S290" i="2"/>
  <c r="S289" i="2"/>
  <c r="S288" i="2"/>
  <c r="S287" i="2"/>
  <c r="S286" i="2"/>
  <c r="S285" i="2"/>
  <c r="S284" i="2"/>
  <c r="S283" i="2"/>
  <c r="S282" i="2"/>
  <c r="S280" i="2"/>
  <c r="S279" i="2"/>
  <c r="S277" i="2"/>
  <c r="S276" i="2"/>
  <c r="S275" i="2"/>
  <c r="S274" i="2"/>
  <c r="S273" i="2"/>
  <c r="S272" i="2"/>
  <c r="S270" i="2"/>
  <c r="S269" i="2"/>
  <c r="S268" i="2"/>
  <c r="S267" i="2"/>
  <c r="S266" i="2"/>
  <c r="S265" i="2"/>
  <c r="S264" i="2"/>
  <c r="S263" i="2"/>
  <c r="S262" i="2"/>
  <c r="S261" i="2"/>
  <c r="S260" i="2"/>
  <c r="S259" i="2"/>
  <c r="S258" i="2"/>
  <c r="S257" i="2"/>
  <c r="S256" i="2"/>
  <c r="S254" i="2"/>
  <c r="S253" i="2"/>
  <c r="S252" i="2"/>
  <c r="S251" i="2"/>
  <c r="S250" i="2"/>
  <c r="S249" i="2"/>
  <c r="S248" i="2"/>
  <c r="S247" i="2"/>
  <c r="S246" i="2"/>
  <c r="S245" i="2"/>
  <c r="S244" i="2"/>
  <c r="S243" i="2"/>
  <c r="S242" i="2"/>
  <c r="S241" i="2"/>
  <c r="S240" i="2"/>
  <c r="S239" i="2"/>
  <c r="S238" i="2"/>
  <c r="S237" i="2"/>
  <c r="S236" i="2"/>
  <c r="S235" i="2"/>
  <c r="S234" i="2"/>
  <c r="S233" i="2"/>
  <c r="S232" i="2"/>
  <c r="S231" i="2"/>
  <c r="S229" i="2"/>
  <c r="S228" i="2"/>
  <c r="S227" i="2"/>
  <c r="S226" i="2"/>
  <c r="S225" i="2"/>
  <c r="S224" i="2"/>
  <c r="S223" i="2"/>
  <c r="S222" i="2"/>
  <c r="S221" i="2"/>
  <c r="S220" i="2"/>
  <c r="S219" i="2"/>
  <c r="S218" i="2"/>
  <c r="S217" i="2"/>
  <c r="S216" i="2"/>
  <c r="S215" i="2"/>
  <c r="S214" i="2"/>
  <c r="S213" i="2"/>
  <c r="S212" i="2"/>
  <c r="S211" i="2"/>
  <c r="S210" i="2"/>
  <c r="S209" i="2"/>
  <c r="S208" i="2"/>
  <c r="S207" i="2"/>
  <c r="S206" i="2"/>
  <c r="T200" i="3" l="1"/>
  <c r="T189" i="3" l="1"/>
  <c r="S177" i="2"/>
  <c r="S151" i="2" l="1"/>
  <c r="S127" i="2" l="1"/>
  <c r="S121" i="2"/>
  <c r="S120" i="2"/>
  <c r="S100" i="2" l="1"/>
  <c r="S84" i="2" l="1"/>
  <c r="S83" i="2"/>
  <c r="S78" i="2" l="1"/>
  <c r="T78" i="3" l="1"/>
  <c r="T59" i="3"/>
  <c r="S59" i="2" l="1"/>
  <c r="S58" i="2"/>
  <c r="S20" i="2" l="1"/>
  <c r="S15" i="2"/>
  <c r="S101" i="2" l="1"/>
  <c r="S99" i="2"/>
  <c r="S98" i="2"/>
  <c r="S97" i="2"/>
  <c r="S96" i="2"/>
  <c r="S95" i="2"/>
  <c r="S94" i="2"/>
  <c r="S93" i="2"/>
  <c r="S92" i="2"/>
  <c r="S91" i="2"/>
  <c r="S90" i="2"/>
  <c r="S89" i="2"/>
  <c r="S88" i="2"/>
  <c r="S87" i="2"/>
  <c r="S86" i="2"/>
  <c r="S85" i="2"/>
  <c r="S82" i="2"/>
  <c r="S81" i="2"/>
  <c r="S80" i="2"/>
  <c r="S79" i="2"/>
  <c r="S77" i="2"/>
  <c r="S76" i="2"/>
  <c r="S75" i="2"/>
  <c r="S74" i="2"/>
  <c r="S73" i="2"/>
  <c r="S72" i="2"/>
  <c r="S71" i="2"/>
  <c r="S70" i="2"/>
  <c r="S69" i="2"/>
  <c r="S68" i="2"/>
  <c r="S67" i="2"/>
  <c r="S66" i="2"/>
  <c r="S65" i="2"/>
  <c r="S64" i="2"/>
  <c r="S63" i="2"/>
  <c r="S62" i="2"/>
  <c r="S61" i="2"/>
  <c r="S60"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19" i="2"/>
  <c r="S18" i="2"/>
  <c r="S17" i="2"/>
  <c r="S16" i="2"/>
  <c r="S14" i="2"/>
  <c r="S13" i="2"/>
  <c r="S12" i="2"/>
  <c r="S11" i="2"/>
  <c r="S10" i="2"/>
  <c r="S9" i="2"/>
  <c r="S8" i="2"/>
  <c r="S7" i="2"/>
  <c r="S6" i="2"/>
  <c r="S5" i="2"/>
  <c r="S4" i="2"/>
  <c r="S3" i="2"/>
  <c r="S2" i="2"/>
  <c r="T193" i="3"/>
  <c r="T192" i="3"/>
  <c r="T188" i="3"/>
  <c r="T187" i="3"/>
  <c r="T186" i="3"/>
  <c r="T185" i="3"/>
  <c r="T184" i="3"/>
  <c r="T182" i="3"/>
  <c r="T181" i="3"/>
  <c r="T180" i="3"/>
  <c r="T179" i="3"/>
  <c r="T178" i="3"/>
  <c r="T174" i="3"/>
  <c r="T171" i="3"/>
  <c r="T170" i="3"/>
  <c r="T169" i="3"/>
  <c r="T167" i="3"/>
  <c r="T166" i="3"/>
  <c r="T162" i="3"/>
  <c r="T161" i="3"/>
  <c r="T160" i="3"/>
  <c r="T154" i="3"/>
  <c r="T153" i="3"/>
  <c r="T152" i="3"/>
  <c r="T151" i="3"/>
  <c r="T150" i="3"/>
  <c r="T149" i="3"/>
  <c r="T148" i="3"/>
  <c r="T147" i="3"/>
  <c r="T146" i="3"/>
  <c r="T144" i="3"/>
  <c r="T143" i="3"/>
  <c r="T142" i="3"/>
  <c r="T141" i="3"/>
  <c r="T140" i="3"/>
  <c r="T139" i="3"/>
  <c r="T138" i="3"/>
  <c r="T135" i="3"/>
  <c r="T134" i="3"/>
  <c r="T133" i="3"/>
  <c r="T132" i="3"/>
  <c r="T131" i="3"/>
  <c r="T130" i="3"/>
  <c r="T129" i="3"/>
  <c r="T128" i="3"/>
  <c r="T127" i="3"/>
  <c r="T126" i="3"/>
  <c r="T125" i="3"/>
  <c r="T124" i="3"/>
  <c r="T123" i="3"/>
  <c r="T122" i="3"/>
  <c r="T121" i="3"/>
  <c r="T120" i="3"/>
  <c r="T119" i="3"/>
  <c r="T118" i="3"/>
  <c r="T117" i="3"/>
  <c r="T115" i="3"/>
  <c r="T114" i="3"/>
  <c r="T113" i="3"/>
  <c r="T110" i="3"/>
  <c r="T109" i="3"/>
  <c r="T108" i="3"/>
  <c r="T107" i="3"/>
  <c r="T106" i="3"/>
  <c r="T105" i="3"/>
  <c r="T104" i="3"/>
  <c r="T103" i="3"/>
  <c r="T102" i="3"/>
  <c r="T101" i="3"/>
  <c r="T100" i="3"/>
  <c r="T99" i="3"/>
  <c r="T98" i="3"/>
  <c r="T97" i="3"/>
  <c r="T96" i="3"/>
  <c r="T95" i="3"/>
  <c r="T94" i="3"/>
  <c r="T93" i="3"/>
  <c r="T92" i="3"/>
  <c r="T91" i="3"/>
  <c r="T90" i="3"/>
  <c r="T89" i="3"/>
  <c r="T88" i="3"/>
  <c r="T87" i="3"/>
  <c r="T85" i="3"/>
  <c r="T81" i="3"/>
  <c r="T79" i="3"/>
  <c r="T77" i="3"/>
  <c r="T76" i="3"/>
  <c r="T75" i="3"/>
  <c r="T74" i="3"/>
  <c r="T73" i="3"/>
  <c r="T71" i="3"/>
  <c r="T66" i="3"/>
  <c r="T65" i="3"/>
  <c r="T64" i="3"/>
  <c r="T63" i="3"/>
  <c r="T62" i="3"/>
  <c r="T61" i="3"/>
  <c r="T60" i="3"/>
  <c r="T58" i="3"/>
  <c r="T57" i="3"/>
  <c r="T56" i="3"/>
  <c r="T55" i="3"/>
  <c r="T54" i="3"/>
  <c r="T52" i="3"/>
  <c r="T50" i="3"/>
  <c r="T49" i="3"/>
  <c r="T48" i="3"/>
  <c r="T47" i="3"/>
  <c r="T46" i="3"/>
  <c r="T45" i="3"/>
  <c r="T43" i="3"/>
  <c r="T32" i="3"/>
  <c r="T31" i="3"/>
  <c r="T30" i="3"/>
  <c r="T29" i="3"/>
  <c r="T28" i="3"/>
  <c r="T26" i="3"/>
  <c r="T25" i="3"/>
  <c r="T22" i="3"/>
  <c r="T20" i="3"/>
  <c r="T19" i="3"/>
  <c r="T18" i="3"/>
  <c r="T16" i="3"/>
  <c r="T15" i="3"/>
  <c r="T11" i="3"/>
  <c r="T5" i="3"/>
  <c r="T4" i="3"/>
  <c r="T3" i="3"/>
  <c r="T2" i="3"/>
  <c r="S1031" i="2" l="1"/>
  <c r="S1032" i="2" l="1"/>
  <c r="S1018" i="2"/>
  <c r="S993" i="2"/>
  <c r="S987" i="2"/>
  <c r="S975" i="2"/>
  <c r="T678" i="3" l="1"/>
  <c r="T677" i="3"/>
  <c r="T676" i="3"/>
  <c r="T674" i="3"/>
  <c r="T673" i="3"/>
  <c r="T672" i="3"/>
  <c r="T671" i="3"/>
  <c r="T670" i="3"/>
  <c r="T669" i="3"/>
  <c r="T668" i="3"/>
  <c r="T667" i="3"/>
  <c r="T666" i="3"/>
  <c r="T665" i="3"/>
  <c r="T663" i="3"/>
  <c r="T660" i="3"/>
  <c r="T659" i="3"/>
  <c r="T658" i="3"/>
  <c r="T657" i="3"/>
  <c r="T656" i="3"/>
  <c r="T654" i="3"/>
  <c r="T653" i="3"/>
  <c r="T652" i="3"/>
  <c r="T651" i="3"/>
  <c r="T650" i="3"/>
  <c r="T649" i="3"/>
  <c r="T648" i="3"/>
  <c r="T647" i="3"/>
  <c r="T646" i="3"/>
  <c r="T645" i="3"/>
  <c r="T644" i="3"/>
  <c r="T643" i="3"/>
  <c r="T642" i="3"/>
  <c r="T641" i="3"/>
  <c r="T640" i="3"/>
  <c r="T639" i="3"/>
  <c r="T638" i="3"/>
  <c r="T637" i="3"/>
  <c r="T636" i="3"/>
  <c r="T633" i="3"/>
  <c r="T632" i="3"/>
  <c r="T631" i="3"/>
  <c r="T630" i="3"/>
  <c r="T629" i="3"/>
  <c r="T628" i="3"/>
  <c r="T627" i="3"/>
  <c r="T626" i="3"/>
  <c r="T625" i="3"/>
  <c r="T624" i="3"/>
  <c r="T623" i="3"/>
  <c r="T622" i="3"/>
  <c r="T621" i="3"/>
  <c r="T619" i="3"/>
  <c r="T618" i="3"/>
  <c r="T617" i="3"/>
  <c r="T615" i="3"/>
  <c r="T614" i="3"/>
  <c r="T613" i="3"/>
  <c r="T612" i="3"/>
  <c r="T560" i="3"/>
  <c r="S808" i="2" l="1"/>
  <c r="S758" i="2" l="1"/>
  <c r="S743" i="2"/>
  <c r="T547" i="3" l="1"/>
  <c r="T545" i="3"/>
  <c r="T544" i="3"/>
  <c r="T543" i="3"/>
  <c r="T542" i="3"/>
  <c r="T541" i="3"/>
  <c r="S599" i="2" l="1"/>
  <c r="S600" i="2"/>
  <c r="S601" i="2"/>
  <c r="S602" i="2"/>
  <c r="S603" i="2"/>
  <c r="S604" i="2"/>
  <c r="S605" i="2"/>
  <c r="S606" i="2"/>
  <c r="S607" i="2"/>
  <c r="S608" i="2"/>
  <c r="S609" i="2"/>
  <c r="S610" i="2"/>
  <c r="S611" i="2"/>
  <c r="S612" i="2"/>
  <c r="S613" i="2"/>
  <c r="S614" i="2"/>
  <c r="S615" i="2"/>
  <c r="S616" i="2"/>
  <c r="S1133" i="2" l="1"/>
  <c r="S1132" i="2"/>
  <c r="S1131" i="2"/>
  <c r="S1130" i="2"/>
  <c r="S1129" i="2"/>
  <c r="S1128" i="2"/>
  <c r="S1127" i="2"/>
  <c r="S1126" i="2"/>
  <c r="S1125" i="2"/>
  <c r="S1124" i="2"/>
  <c r="S1123" i="2"/>
  <c r="S1122" i="2"/>
  <c r="S1121" i="2"/>
  <c r="S1120" i="2"/>
  <c r="S1119" i="2"/>
  <c r="S1118" i="2"/>
  <c r="S1117" i="2"/>
  <c r="S1116" i="2"/>
  <c r="S1115" i="2"/>
  <c r="S1114" i="2"/>
  <c r="S1113" i="2"/>
  <c r="S1112" i="2"/>
  <c r="S1111" i="2"/>
  <c r="S1110" i="2"/>
  <c r="S1109" i="2"/>
  <c r="S1108" i="2"/>
  <c r="S1107" i="2"/>
  <c r="S1106" i="2"/>
  <c r="S1105" i="2"/>
  <c r="S1104" i="2"/>
  <c r="S1103" i="2"/>
  <c r="S1102" i="2"/>
  <c r="S1101" i="2"/>
  <c r="S1100" i="2"/>
  <c r="S1099" i="2"/>
  <c r="S1098" i="2"/>
  <c r="S1097" i="2"/>
  <c r="S1096" i="2"/>
  <c r="S1095" i="2"/>
  <c r="S1094" i="2"/>
  <c r="S1093" i="2"/>
  <c r="S1092" i="2"/>
  <c r="S1091" i="2"/>
  <c r="S1090" i="2"/>
  <c r="S1089" i="2"/>
  <c r="S1088" i="2"/>
  <c r="S1087" i="2"/>
  <c r="S1086" i="2"/>
  <c r="S1085" i="2"/>
  <c r="S1084" i="2"/>
  <c r="S1083" i="2"/>
  <c r="S1082" i="2"/>
  <c r="S1081" i="2"/>
  <c r="S1080" i="2"/>
  <c r="S1079" i="2"/>
  <c r="S1078" i="2"/>
  <c r="S1077" i="2"/>
  <c r="S1076" i="2"/>
  <c r="S1075" i="2"/>
  <c r="S1074" i="2"/>
  <c r="S1073" i="2"/>
  <c r="S1072" i="2"/>
  <c r="S1071" i="2"/>
  <c r="S1070" i="2"/>
  <c r="S1069" i="2"/>
  <c r="S1068" i="2"/>
  <c r="S1067" i="2"/>
  <c r="S1066" i="2"/>
  <c r="S1065" i="2"/>
  <c r="S1064" i="2"/>
  <c r="S1063" i="2"/>
  <c r="S1062" i="2"/>
  <c r="S1061" i="2"/>
  <c r="S1060" i="2"/>
  <c r="S1059" i="2"/>
  <c r="S1058" i="2"/>
  <c r="S1057" i="2"/>
  <c r="S1056" i="2"/>
  <c r="S1055" i="2"/>
  <c r="S1054" i="2"/>
  <c r="S1053" i="2"/>
  <c r="S1052" i="2"/>
  <c r="S1051" i="2"/>
  <c r="S1050" i="2"/>
  <c r="S1049" i="2"/>
  <c r="S1048" i="2"/>
  <c r="S1047" i="2"/>
  <c r="S1046" i="2"/>
  <c r="S1045" i="2"/>
  <c r="S1044" i="2"/>
  <c r="S1043" i="2"/>
  <c r="S1042" i="2"/>
  <c r="S1041" i="2"/>
  <c r="S1040" i="2"/>
  <c r="S1039" i="2"/>
  <c r="S1038" i="2"/>
  <c r="S1037" i="2"/>
  <c r="S1036" i="2"/>
  <c r="S1035" i="2"/>
  <c r="S1034" i="2"/>
  <c r="S1033" i="2"/>
  <c r="S1030" i="2"/>
  <c r="S1029" i="2"/>
  <c r="S1028" i="2"/>
  <c r="S1027" i="2"/>
  <c r="S1026" i="2"/>
  <c r="S1025" i="2"/>
  <c r="S1024" i="2"/>
  <c r="S1023" i="2"/>
  <c r="S1022" i="2"/>
  <c r="S1021" i="2"/>
  <c r="S1020" i="2"/>
  <c r="S1019" i="2"/>
  <c r="S1017" i="2"/>
  <c r="S1016" i="2"/>
  <c r="S1015" i="2"/>
  <c r="S1014" i="2"/>
  <c r="S1013" i="2"/>
  <c r="S1012" i="2"/>
  <c r="S1011" i="2"/>
  <c r="S1010" i="2"/>
  <c r="S1009" i="2"/>
  <c r="S1008" i="2"/>
  <c r="S1007" i="2"/>
  <c r="S1006" i="2"/>
  <c r="S1005" i="2"/>
  <c r="S1004" i="2"/>
  <c r="S1003" i="2"/>
  <c r="S1002" i="2"/>
  <c r="S1001" i="2"/>
  <c r="S1000" i="2"/>
  <c r="S999" i="2"/>
  <c r="S998" i="2"/>
  <c r="S997" i="2"/>
  <c r="S996" i="2"/>
  <c r="S995" i="2"/>
  <c r="S994" i="2"/>
  <c r="S992" i="2"/>
  <c r="S991" i="2"/>
  <c r="S990" i="2"/>
  <c r="S989" i="2"/>
  <c r="S988" i="2"/>
  <c r="S986" i="2"/>
  <c r="S985" i="2"/>
  <c r="S984" i="2"/>
  <c r="S983" i="2"/>
  <c r="S982" i="2"/>
  <c r="S981" i="2"/>
  <c r="S980" i="2"/>
  <c r="S979" i="2"/>
  <c r="S978" i="2"/>
  <c r="S977" i="2"/>
  <c r="S976" i="2"/>
  <c r="S974" i="2"/>
  <c r="S973" i="2"/>
  <c r="S972" i="2"/>
  <c r="S971" i="2"/>
  <c r="S970" i="2"/>
  <c r="S969" i="2"/>
  <c r="S968" i="2"/>
  <c r="S967" i="2"/>
  <c r="S966" i="2"/>
  <c r="S965" i="2"/>
  <c r="S964" i="2"/>
  <c r="S963" i="2"/>
  <c r="S962" i="2"/>
  <c r="S961" i="2"/>
  <c r="S960" i="2"/>
  <c r="S959" i="2"/>
  <c r="S958" i="2"/>
  <c r="S957" i="2"/>
  <c r="S956" i="2"/>
  <c r="S955" i="2"/>
  <c r="S954" i="2"/>
  <c r="S953" i="2"/>
  <c r="S952" i="2"/>
  <c r="S951" i="2"/>
  <c r="S950" i="2"/>
  <c r="S949" i="2"/>
  <c r="S948" i="2"/>
  <c r="S947" i="2"/>
  <c r="S946" i="2"/>
  <c r="S945" i="2"/>
  <c r="S944" i="2"/>
  <c r="S943" i="2"/>
  <c r="S942" i="2"/>
  <c r="S941" i="2"/>
  <c r="S940" i="2"/>
  <c r="S939" i="2"/>
  <c r="S938" i="2"/>
  <c r="S937" i="2"/>
  <c r="S936" i="2"/>
  <c r="S935" i="2"/>
  <c r="S934" i="2"/>
  <c r="S933" i="2"/>
  <c r="S932" i="2"/>
  <c r="S931" i="2"/>
  <c r="S930" i="2"/>
  <c r="S929" i="2"/>
  <c r="S928" i="2"/>
  <c r="S927" i="2"/>
  <c r="S926" i="2"/>
  <c r="S925" i="2"/>
  <c r="S924" i="2"/>
  <c r="S923" i="2"/>
  <c r="S922" i="2"/>
  <c r="S921" i="2"/>
  <c r="S920" i="2"/>
  <c r="S919" i="2"/>
  <c r="S918" i="2"/>
  <c r="S917" i="2"/>
  <c r="S916" i="2"/>
  <c r="S915" i="2"/>
  <c r="S914" i="2"/>
  <c r="S913" i="2"/>
  <c r="S912" i="2"/>
  <c r="S911" i="2"/>
  <c r="S910" i="2"/>
  <c r="S909" i="2"/>
  <c r="S908" i="2"/>
  <c r="S907" i="2"/>
  <c r="S906" i="2"/>
  <c r="S905" i="2"/>
  <c r="S904" i="2"/>
  <c r="S903" i="2"/>
  <c r="S902" i="2"/>
  <c r="S901" i="2"/>
  <c r="S900" i="2"/>
  <c r="S899" i="2"/>
  <c r="S898" i="2"/>
  <c r="S897" i="2"/>
  <c r="S896" i="2"/>
  <c r="S895" i="2"/>
  <c r="S894" i="2"/>
  <c r="S893" i="2"/>
  <c r="S892" i="2"/>
  <c r="S891" i="2"/>
  <c r="S890" i="2"/>
  <c r="S889" i="2"/>
  <c r="S888" i="2"/>
  <c r="S887" i="2"/>
  <c r="S886" i="2"/>
  <c r="S885" i="2"/>
  <c r="S884" i="2"/>
  <c r="S883" i="2"/>
  <c r="S882" i="2"/>
  <c r="S881" i="2"/>
  <c r="S880" i="2"/>
  <c r="S879" i="2"/>
  <c r="S878" i="2"/>
  <c r="S877" i="2"/>
  <c r="S876" i="2"/>
  <c r="S874" i="2"/>
  <c r="S873" i="2"/>
  <c r="S872" i="2"/>
  <c r="S871" i="2"/>
  <c r="S870" i="2"/>
  <c r="S868" i="2"/>
  <c r="S867" i="2"/>
  <c r="S866" i="2"/>
  <c r="S865" i="2"/>
  <c r="S863" i="2"/>
  <c r="S862" i="2"/>
  <c r="S861" i="2"/>
  <c r="S860" i="2"/>
  <c r="S859" i="2"/>
  <c r="S858" i="2"/>
  <c r="S857" i="2"/>
  <c r="S856" i="2"/>
  <c r="S855" i="2"/>
  <c r="S854" i="2"/>
  <c r="S853" i="2"/>
  <c r="S852" i="2"/>
  <c r="S851" i="2"/>
  <c r="S850" i="2"/>
  <c r="S849" i="2"/>
  <c r="S848" i="2"/>
  <c r="S847" i="2"/>
  <c r="S846" i="2"/>
  <c r="S845" i="2"/>
  <c r="S844" i="2"/>
  <c r="S843" i="2"/>
  <c r="S842" i="2"/>
  <c r="S841" i="2"/>
  <c r="S840" i="2"/>
  <c r="S839" i="2"/>
  <c r="S838" i="2"/>
  <c r="S837" i="2"/>
  <c r="S836" i="2"/>
  <c r="S835" i="2"/>
  <c r="S834" i="2"/>
  <c r="S833" i="2"/>
  <c r="S832" i="2"/>
  <c r="S831" i="2"/>
  <c r="S830" i="2"/>
  <c r="S829" i="2"/>
  <c r="S828" i="2"/>
  <c r="S827" i="2"/>
  <c r="S826" i="2"/>
  <c r="S825" i="2"/>
  <c r="S824" i="2"/>
  <c r="S823" i="2"/>
  <c r="S822" i="2"/>
  <c r="S821" i="2"/>
  <c r="S820" i="2"/>
  <c r="S819" i="2"/>
  <c r="S818" i="2"/>
  <c r="S817" i="2"/>
  <c r="S816" i="2"/>
  <c r="S815" i="2"/>
  <c r="S814" i="2"/>
  <c r="S813" i="2"/>
  <c r="S812" i="2"/>
  <c r="S811" i="2"/>
  <c r="S810" i="2"/>
  <c r="S809" i="2"/>
  <c r="S807" i="2"/>
  <c r="S806" i="2"/>
  <c r="S805" i="2"/>
  <c r="S804" i="2"/>
  <c r="S803" i="2"/>
  <c r="S802" i="2"/>
  <c r="S801" i="2"/>
  <c r="S800" i="2"/>
  <c r="S799" i="2"/>
  <c r="S798" i="2"/>
  <c r="S797" i="2"/>
  <c r="S796" i="2"/>
  <c r="S795" i="2"/>
  <c r="S794" i="2"/>
  <c r="S793" i="2"/>
  <c r="S792" i="2"/>
  <c r="S791" i="2"/>
  <c r="S790" i="2"/>
  <c r="S789" i="2"/>
  <c r="S788" i="2"/>
  <c r="S787" i="2"/>
  <c r="S786" i="2"/>
  <c r="S785" i="2"/>
  <c r="S784" i="2"/>
  <c r="S783" i="2"/>
  <c r="S782" i="2"/>
  <c r="S781" i="2"/>
  <c r="S780" i="2"/>
  <c r="S779" i="2"/>
  <c r="S778" i="2"/>
  <c r="S777" i="2"/>
  <c r="S776" i="2"/>
  <c r="S775" i="2"/>
  <c r="S774" i="2"/>
  <c r="S773" i="2"/>
  <c r="S772" i="2"/>
  <c r="S771" i="2"/>
  <c r="S770" i="2"/>
  <c r="S769" i="2"/>
  <c r="S768" i="2"/>
  <c r="S767" i="2"/>
  <c r="S766" i="2"/>
  <c r="S765" i="2"/>
  <c r="S764" i="2"/>
  <c r="S763" i="2"/>
  <c r="S762" i="2"/>
  <c r="S761" i="2"/>
  <c r="S760" i="2"/>
  <c r="S759" i="2"/>
  <c r="S757" i="2"/>
  <c r="S756" i="2"/>
  <c r="S755" i="2"/>
  <c r="S754" i="2"/>
  <c r="S753" i="2"/>
  <c r="S752" i="2"/>
  <c r="S751" i="2"/>
  <c r="S750" i="2"/>
  <c r="S749" i="2"/>
  <c r="S748" i="2"/>
  <c r="S747" i="2"/>
  <c r="S746" i="2"/>
  <c r="S745" i="2"/>
  <c r="S744" i="2"/>
  <c r="S742" i="2"/>
  <c r="S740" i="2"/>
  <c r="S739" i="2"/>
  <c r="S738" i="2"/>
  <c r="S737" i="2"/>
  <c r="S736" i="2"/>
  <c r="S735" i="2"/>
  <c r="S734" i="2"/>
  <c r="S733" i="2"/>
  <c r="S731" i="2"/>
  <c r="S730" i="2"/>
  <c r="S729" i="2"/>
  <c r="S728" i="2"/>
  <c r="S727" i="2"/>
  <c r="S726" i="2"/>
  <c r="S725" i="2"/>
  <c r="S724" i="2"/>
  <c r="S723" i="2"/>
  <c r="S722" i="2"/>
  <c r="S720" i="2"/>
  <c r="S719" i="2"/>
  <c r="S718" i="2"/>
  <c r="S717" i="2"/>
  <c r="S716" i="2"/>
  <c r="S715" i="2"/>
  <c r="S714" i="2"/>
  <c r="S713" i="2"/>
  <c r="S712" i="2"/>
  <c r="S711" i="2"/>
  <c r="S710" i="2"/>
  <c r="S709" i="2"/>
  <c r="S708" i="2"/>
  <c r="S707" i="2"/>
  <c r="S706" i="2"/>
  <c r="S705" i="2"/>
  <c r="S704" i="2"/>
  <c r="S703" i="2"/>
  <c r="S702" i="2"/>
  <c r="S701" i="2"/>
  <c r="S700" i="2"/>
  <c r="S699" i="2"/>
  <c r="S698" i="2"/>
  <c r="S697" i="2"/>
  <c r="S696" i="2"/>
  <c r="S695" i="2"/>
  <c r="S694" i="2"/>
  <c r="S693" i="2"/>
  <c r="S692" i="2"/>
  <c r="S691" i="2"/>
  <c r="S690" i="2"/>
  <c r="S689" i="2"/>
  <c r="S688" i="2"/>
  <c r="S687" i="2"/>
  <c r="S686" i="2"/>
  <c r="S685" i="2"/>
  <c r="S684" i="2"/>
  <c r="S683" i="2"/>
  <c r="S682" i="2"/>
  <c r="S681" i="2"/>
  <c r="S680" i="2"/>
  <c r="S679" i="2"/>
  <c r="S678" i="2"/>
  <c r="S677" i="2"/>
  <c r="S676" i="2"/>
  <c r="S675" i="2"/>
  <c r="S674" i="2"/>
  <c r="S673" i="2"/>
  <c r="S672" i="2"/>
  <c r="S671" i="2"/>
  <c r="S670" i="2"/>
  <c r="S669" i="2"/>
  <c r="S668" i="2"/>
  <c r="S667" i="2"/>
  <c r="S666" i="2"/>
  <c r="S665" i="2"/>
  <c r="S664" i="2"/>
  <c r="S663" i="2"/>
  <c r="S662" i="2"/>
  <c r="S661" i="2"/>
  <c r="S660" i="2"/>
  <c r="S659" i="2"/>
  <c r="S658" i="2"/>
  <c r="S657" i="2"/>
  <c r="S656" i="2"/>
  <c r="S655" i="2"/>
  <c r="S654" i="2"/>
  <c r="S653" i="2"/>
  <c r="S652" i="2"/>
  <c r="S651" i="2"/>
  <c r="S650" i="2"/>
  <c r="S649" i="2"/>
  <c r="S648" i="2"/>
  <c r="S647" i="2"/>
  <c r="S646" i="2"/>
  <c r="S645" i="2"/>
  <c r="S644" i="2"/>
  <c r="S643" i="2"/>
  <c r="S642" i="2"/>
  <c r="S641" i="2"/>
  <c r="S640" i="2"/>
  <c r="S639" i="2"/>
  <c r="S638" i="2"/>
  <c r="S637" i="2"/>
  <c r="S635" i="2"/>
  <c r="S634" i="2"/>
  <c r="S633" i="2"/>
  <c r="S632" i="2"/>
  <c r="S631" i="2"/>
  <c r="S630" i="2"/>
  <c r="S629" i="2"/>
  <c r="S628" i="2"/>
  <c r="S627" i="2"/>
  <c r="S626" i="2"/>
  <c r="S625" i="2"/>
  <c r="S624" i="2"/>
  <c r="S623" i="2"/>
  <c r="S622" i="2"/>
  <c r="S621" i="2"/>
  <c r="S620" i="2"/>
  <c r="S619" i="2"/>
  <c r="S618" i="2"/>
  <c r="S617" i="2"/>
  <c r="S598" i="2"/>
  <c r="S597" i="2"/>
  <c r="S596" i="2"/>
  <c r="S595" i="2"/>
  <c r="S594" i="2"/>
  <c r="S593" i="2"/>
  <c r="S592" i="2"/>
  <c r="S591" i="2"/>
  <c r="S590" i="2"/>
  <c r="S589" i="2"/>
  <c r="S588" i="2"/>
  <c r="S587" i="2"/>
  <c r="S586" i="2"/>
  <c r="S585" i="2"/>
  <c r="S584" i="2"/>
  <c r="S583" i="2"/>
  <c r="S582" i="2"/>
  <c r="S580" i="2"/>
  <c r="S579" i="2"/>
  <c r="S578" i="2"/>
  <c r="S577" i="2"/>
  <c r="S576" i="2"/>
  <c r="S575" i="2"/>
  <c r="S574" i="2"/>
  <c r="S573" i="2"/>
  <c r="S572" i="2"/>
  <c r="S571" i="2"/>
  <c r="S570" i="2"/>
  <c r="S569" i="2"/>
  <c r="S568" i="2"/>
  <c r="S567" i="2"/>
  <c r="S566" i="2"/>
  <c r="S565" i="2"/>
  <c r="S564" i="2"/>
  <c r="S563" i="2"/>
  <c r="S562" i="2"/>
  <c r="S561" i="2"/>
  <c r="S560" i="2"/>
  <c r="S558" i="2"/>
  <c r="S557" i="2"/>
  <c r="S556" i="2"/>
  <c r="S555" i="2"/>
  <c r="S554" i="2"/>
  <c r="S553" i="2"/>
  <c r="S552" i="2"/>
  <c r="S551" i="2"/>
  <c r="S550" i="2"/>
  <c r="S549" i="2"/>
  <c r="S548" i="2"/>
  <c r="S547" i="2"/>
  <c r="S546" i="2"/>
  <c r="S545" i="2"/>
  <c r="S544" i="2"/>
  <c r="S543" i="2"/>
  <c r="S542" i="2"/>
  <c r="S541" i="2"/>
  <c r="S540" i="2"/>
  <c r="S539" i="2"/>
  <c r="S538" i="2"/>
  <c r="T243" i="3" l="1"/>
  <c r="T242" i="3"/>
  <c r="T241" i="3"/>
  <c r="T364" i="3"/>
  <c r="T311" i="3"/>
  <c r="T310" i="3"/>
  <c r="T309" i="3"/>
  <c r="T307" i="3"/>
  <c r="T306" i="3"/>
  <c r="T305" i="3"/>
  <c r="T304" i="3"/>
  <c r="T303" i="3"/>
  <c r="T302" i="3"/>
  <c r="T301" i="3"/>
  <c r="T300" i="3"/>
  <c r="T299" i="3"/>
  <c r="T298" i="3"/>
  <c r="T297" i="3"/>
  <c r="T296" i="3"/>
  <c r="T294" i="3"/>
  <c r="T293" i="3"/>
  <c r="T289" i="3"/>
  <c r="T288" i="3"/>
  <c r="T287" i="3"/>
  <c r="T286" i="3"/>
  <c r="T285" i="3"/>
  <c r="T284" i="3"/>
  <c r="T283" i="3"/>
  <c r="T282" i="3"/>
  <c r="T281" i="3"/>
  <c r="T280" i="3"/>
  <c r="T278" i="3"/>
  <c r="T277" i="3"/>
  <c r="T276" i="3"/>
  <c r="T275" i="3"/>
  <c r="T274" i="3"/>
  <c r="T272" i="3"/>
  <c r="T271" i="3"/>
  <c r="T270" i="3"/>
  <c r="T269" i="3"/>
  <c r="T268" i="3"/>
  <c r="T264" i="3"/>
  <c r="T263" i="3"/>
  <c r="T262" i="3"/>
  <c r="T261" i="3"/>
  <c r="T260" i="3"/>
  <c r="T256" i="3"/>
  <c r="T255" i="3"/>
  <c r="T254" i="3"/>
  <c r="T253" i="3"/>
  <c r="T252" i="3"/>
  <c r="T251" i="3"/>
  <c r="T250" i="3"/>
  <c r="T247" i="3"/>
  <c r="T246" i="3"/>
  <c r="T245" i="3"/>
  <c r="T244" i="3"/>
  <c r="T240" i="3"/>
  <c r="S537" i="2" l="1"/>
  <c r="S536" i="2"/>
  <c r="S535" i="2"/>
  <c r="S534" i="2"/>
  <c r="S533" i="2"/>
  <c r="S532" i="2"/>
  <c r="S531" i="2"/>
  <c r="S530" i="2"/>
  <c r="S133" i="2" l="1"/>
  <c r="S116" i="2" l="1"/>
  <c r="S117" i="2"/>
  <c r="S118" i="2"/>
  <c r="S119" i="2"/>
  <c r="S102" i="2" l="1"/>
  <c r="S103" i="2"/>
  <c r="S104" i="2"/>
  <c r="S105" i="2"/>
  <c r="S106" i="2"/>
  <c r="S107" i="2"/>
  <c r="S108" i="2"/>
  <c r="S109" i="2"/>
  <c r="S110" i="2"/>
  <c r="S111" i="2"/>
  <c r="S112" i="2"/>
  <c r="S113" i="2"/>
  <c r="S114" i="2"/>
  <c r="S115" i="2"/>
  <c r="S122" i="2"/>
  <c r="S123" i="2"/>
  <c r="S124" i="2"/>
  <c r="S125" i="2"/>
  <c r="S126" i="2"/>
  <c r="S128" i="2"/>
  <c r="S129" i="2"/>
  <c r="S130" i="2"/>
  <c r="S131" i="2"/>
  <c r="S132" i="2"/>
  <c r="S134" i="2"/>
  <c r="S135" i="2"/>
  <c r="S152" i="2"/>
  <c r="S153" i="2"/>
  <c r="S154" i="2"/>
  <c r="S155" i="2"/>
  <c r="S156" i="2"/>
  <c r="S157" i="2"/>
  <c r="S158" i="2"/>
  <c r="S159" i="2"/>
  <c r="S139" i="2"/>
  <c r="S140" i="2"/>
  <c r="S141" i="2"/>
  <c r="S142" i="2"/>
  <c r="S143" i="2"/>
  <c r="S144" i="2"/>
  <c r="S145" i="2"/>
  <c r="S146" i="2"/>
  <c r="S147" i="2"/>
  <c r="S148" i="2"/>
  <c r="S149" i="2"/>
  <c r="S150" i="2"/>
  <c r="S136" i="2"/>
  <c r="S137" i="2"/>
  <c r="S138" i="2"/>
  <c r="S160" i="2"/>
  <c r="S161" i="2"/>
  <c r="S162" i="2"/>
  <c r="S163" i="2"/>
  <c r="S164" i="2"/>
  <c r="S165" i="2"/>
  <c r="S166" i="2"/>
  <c r="S167" i="2"/>
  <c r="S168" i="2"/>
  <c r="S169" i="2"/>
  <c r="S170" i="2"/>
  <c r="S171" i="2"/>
  <c r="S172" i="2"/>
  <c r="S173" i="2"/>
  <c r="S174" i="2"/>
  <c r="S175" i="2"/>
  <c r="S176"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T136" i="3"/>
  <c r="T194" i="3"/>
  <c r="T195" i="3"/>
  <c r="T196" i="3"/>
  <c r="T197" i="3"/>
  <c r="T198" i="3"/>
  <c r="T199" i="3"/>
  <c r="T201" i="3"/>
  <c r="T202" i="3"/>
  <c r="T203" i="3"/>
  <c r="T204" i="3"/>
  <c r="T207" i="3"/>
  <c r="T209" i="3"/>
  <c r="T210" i="3"/>
  <c r="T211" i="3"/>
  <c r="T212" i="3"/>
  <c r="T213" i="3"/>
  <c r="T214" i="3"/>
  <c r="T215" i="3"/>
  <c r="T216" i="3"/>
  <c r="T217" i="3"/>
  <c r="T218" i="3"/>
  <c r="T219" i="3"/>
  <c r="T220" i="3"/>
  <c r="T221" i="3"/>
  <c r="T222" i="3"/>
  <c r="T223" i="3"/>
  <c r="T224" i="3"/>
  <c r="T225" i="3"/>
  <c r="T226" i="3"/>
  <c r="T227" i="3"/>
  <c r="T228" i="3"/>
  <c r="T229" i="3"/>
  <c r="T230" i="3"/>
  <c r="T231" i="3"/>
</calcChain>
</file>

<file path=xl/comments1.xml><?xml version="1.0" encoding="utf-8"?>
<comments xmlns="http://schemas.openxmlformats.org/spreadsheetml/2006/main">
  <authors>
    <author>Iara Righi Amaral Furtado</author>
  </authors>
  <commentList>
    <comment ref="A1" authorId="0" shapeId="0">
      <text>
        <r>
          <rPr>
            <b/>
            <sz val="9"/>
            <color indexed="81"/>
            <rFont val="Tahoma"/>
            <charset val="1"/>
          </rPr>
          <t>Iara Righi Amaral Furtado:</t>
        </r>
        <r>
          <rPr>
            <sz val="9"/>
            <color indexed="81"/>
            <rFont val="Tahoma"/>
            <charset val="1"/>
          </rPr>
          <t xml:space="preserve">
para consultas posteriores na formatação das portarias de outros anos</t>
        </r>
      </text>
    </comment>
    <comment ref="C1" authorId="0" shapeId="0">
      <text>
        <r>
          <rPr>
            <b/>
            <sz val="9"/>
            <color indexed="81"/>
            <rFont val="Tahoma"/>
            <charset val="1"/>
          </rPr>
          <t>Iara Righi Amaral Furtado:</t>
        </r>
        <r>
          <rPr>
            <sz val="9"/>
            <color indexed="81"/>
            <rFont val="Tahoma"/>
            <charset val="1"/>
          </rPr>
          <t xml:space="preserve">
iniciado na inserção dos dados de 2015 a partir de 30/07/2015</t>
        </r>
      </text>
    </comment>
  </commentList>
</comments>
</file>

<file path=xl/sharedStrings.xml><?xml version="1.0" encoding="utf-8"?>
<sst xmlns="http://schemas.openxmlformats.org/spreadsheetml/2006/main" count="25496" uniqueCount="12213">
  <si>
    <t>Processo Outorga</t>
  </si>
  <si>
    <t>Município</t>
  </si>
  <si>
    <t>Portaria</t>
  </si>
  <si>
    <t>Data de Publicação</t>
  </si>
  <si>
    <t>Data de Vencimento da Portaria</t>
  </si>
  <si>
    <t>Tipo</t>
  </si>
  <si>
    <t>Finalidades</t>
  </si>
  <si>
    <t>ÁREA INUNDADA</t>
  </si>
  <si>
    <t>VOLUME DE ACUMULAÇÃO</t>
  </si>
  <si>
    <t>Modo de Uso</t>
  </si>
  <si>
    <t>UPGRH</t>
  </si>
  <si>
    <t>Bacia Estadual</t>
  </si>
  <si>
    <t>Curso D´água</t>
  </si>
  <si>
    <t>Latitude</t>
  </si>
  <si>
    <t>Longitude</t>
  </si>
  <si>
    <t>SUBTERRÂNEO</t>
  </si>
  <si>
    <t>CNPJ</t>
  </si>
  <si>
    <t>Outorgado</t>
  </si>
  <si>
    <t>Vazão Máxima Outorgada (l/s)</t>
  </si>
  <si>
    <t>Vazão Máxima Outorgada (m³/h)</t>
  </si>
  <si>
    <t>SF3: Rio Paraopeba</t>
  </si>
  <si>
    <t>GD4: Rio Verde</t>
  </si>
  <si>
    <t>CNPJ/CPF</t>
  </si>
  <si>
    <t>DO1: Rio Piranga</t>
  </si>
  <si>
    <t>DO2: Rio Piracicaba</t>
  </si>
  <si>
    <t>SF4: Entorno da Represa de Três Marias</t>
  </si>
  <si>
    <t>SF6: Rios Jequitaí e Pacuí</t>
  </si>
  <si>
    <t>PN2: Rio Araguari</t>
  </si>
  <si>
    <t>GD2: Rio das Mortes</t>
  </si>
  <si>
    <t>GD8: Baixo Rio Grande</t>
  </si>
  <si>
    <t>PN1: Alto Rio Paranaíba</t>
  </si>
  <si>
    <t>GD3: Entorno do Reservatório de Furnas</t>
  </si>
  <si>
    <t>GD5: Rio Sapucaí</t>
  </si>
  <si>
    <t>PS2: Rios Pomba e Muriaé</t>
  </si>
  <si>
    <t>DO4: Rio Suaçuí Grande</t>
  </si>
  <si>
    <t>PS1: Rios Preto e Paraibuna</t>
  </si>
  <si>
    <t>Captação em corpos de água (rios, lagoas naturais,etc.)</t>
  </si>
  <si>
    <t>Captação em barramento em curso de água, sem regularização de vazão</t>
  </si>
  <si>
    <t>Captação em barramento em curso de água, com regularização de vazão (Área máxima inundada menor ou igual 5,00 HA)</t>
  </si>
  <si>
    <t>Captação em barramento em curso de água, com regularização de vazão (Área máxima inundada maior 5,00 HA)</t>
  </si>
  <si>
    <t>Barramento em curso de água, sem captação</t>
  </si>
  <si>
    <t>Barramento em curso de água, sem captação para regularização de vazão</t>
  </si>
  <si>
    <t>Autorização para perfuração de poço tubular</t>
  </si>
  <si>
    <t>Captação de água subterrânea por meio de poço tubular já existente</t>
  </si>
  <si>
    <t>Captação de água subterrânea por meio de poço manual (cisterna)</t>
  </si>
  <si>
    <t>Captação de água subterrânea para fins de rebaixamento de nível de água em mineração</t>
  </si>
  <si>
    <t>Captação de água em surgência (nascente)</t>
  </si>
  <si>
    <t>Desvio parcial ou total de curso de água</t>
  </si>
  <si>
    <t>Dragagem, limpeza ou desassoreamento de curso de água</t>
  </si>
  <si>
    <t>Dragagem de curso de água para fins de extração mineral</t>
  </si>
  <si>
    <t>Canalização e/ou retificação de curso de água</t>
  </si>
  <si>
    <t>Travessia rodo-ferroviária (pontes e bueiros)</t>
  </si>
  <si>
    <t>Estrutura de transposição de nível (Eclusa)</t>
  </si>
  <si>
    <t>Lançamento de efluente em corpo de água</t>
  </si>
  <si>
    <t>Aproveitamento de potencial hidrelétrico</t>
  </si>
  <si>
    <t>Água fornecida pela concessionária de água local</t>
  </si>
  <si>
    <t>Uso de recurso hídrico em corpo de água de domínio da União</t>
  </si>
  <si>
    <t>Captação de água subterrânea para fins de pesquisa hidrogeológica</t>
  </si>
  <si>
    <t>Rebaixamento de nível de água subterrânea de obras civis</t>
  </si>
  <si>
    <t>Uso Coletivo – Processo único de outorga</t>
  </si>
  <si>
    <t>Dragagem em cava aluvionar para fins de extração mineral</t>
  </si>
  <si>
    <t>Retificação</t>
  </si>
  <si>
    <t>Código de uso</t>
  </si>
  <si>
    <t>Modo de uso</t>
  </si>
  <si>
    <t>SF1: Alto São Francisco</t>
  </si>
  <si>
    <t>SF5: Rio das Velhas</t>
  </si>
  <si>
    <t>DO3: Rio Santo Antônio</t>
  </si>
  <si>
    <t>DO5: Rio Caratinga</t>
  </si>
  <si>
    <t>Poço tubular</t>
  </si>
  <si>
    <t>SF9: Rio Pandeiros</t>
  </si>
  <si>
    <t>SF7: Rio Paracatu</t>
  </si>
  <si>
    <t>SF10: Rio Verde Grande</t>
  </si>
  <si>
    <t>PN3: Baixo Rio Paranaíba</t>
  </si>
  <si>
    <t>SF2: Rio Pará</t>
  </si>
  <si>
    <t>DO6: Rio Manhuaçú</t>
  </si>
  <si>
    <t>GD1: Alto Rio Grande</t>
  </si>
  <si>
    <t>GD6: Afluentes Mineiros dos Rios Mogi-Guaçu e Pardo</t>
  </si>
  <si>
    <t>GD7: Médio Rio Grande</t>
  </si>
  <si>
    <t>JQ1: Alto Rio Jequitinhonha</t>
  </si>
  <si>
    <t>JQ2: Rio Araçuaí</t>
  </si>
  <si>
    <t>JQ3: Médio e Baixo Paranaíba</t>
  </si>
  <si>
    <t>PA1: Rio Pardo</t>
  </si>
  <si>
    <t>PJ1: Rios Piracicaba e Jaguari</t>
  </si>
  <si>
    <t>SF8: Rio Urucuia</t>
  </si>
  <si>
    <t>MU1: Rio Mucuri</t>
  </si>
  <si>
    <t>SM1: Rio São Mateus</t>
  </si>
  <si>
    <t>Observações</t>
  </si>
  <si>
    <t>Consumo humano</t>
  </si>
  <si>
    <t>00.375.972/0008-37</t>
  </si>
  <si>
    <t>Prata</t>
  </si>
  <si>
    <t>Instituto Nacional de Colonização e Reforma Agrária - INCRA</t>
  </si>
  <si>
    <t>NA</t>
  </si>
  <si>
    <t>Potaria Retificada</t>
  </si>
  <si>
    <t>Data da Retificação</t>
  </si>
  <si>
    <t>Número</t>
  </si>
  <si>
    <t>Ano</t>
  </si>
  <si>
    <t>Data Cancelamento</t>
  </si>
  <si>
    <t>Portaria/Processo Cancelada</t>
  </si>
  <si>
    <t>Poço Tubular</t>
  </si>
  <si>
    <t>Portaria/Processo Mantido Indeferido</t>
  </si>
  <si>
    <t xml:space="preserve">Data </t>
  </si>
  <si>
    <t>09666/2010</t>
  </si>
  <si>
    <t>00001/2014</t>
  </si>
  <si>
    <t>Afluente da Barragem de Itumbiara</t>
  </si>
  <si>
    <t>19º11'21"</t>
  </si>
  <si>
    <t>48º45'10"</t>
  </si>
  <si>
    <t>21761/2013</t>
  </si>
  <si>
    <t>João Luiz da Cunha</t>
  </si>
  <si>
    <t>876.410.898-87</t>
  </si>
  <si>
    <t>Uruana de Minas</t>
  </si>
  <si>
    <t>00002/2014</t>
  </si>
  <si>
    <t>SUPERFICIAL</t>
  </si>
  <si>
    <t xml:space="preserve">Irrigação de uma área de 108 ha </t>
  </si>
  <si>
    <t>7,02 ha</t>
  </si>
  <si>
    <t>326.129 m³</t>
  </si>
  <si>
    <t>Rio Urucuia</t>
  </si>
  <si>
    <t>Vereda Buritizinho</t>
  </si>
  <si>
    <t>16º06'46"</t>
  </si>
  <si>
    <t>46º20'18"</t>
  </si>
  <si>
    <t>Renovação da Portaria nº 00284/2009</t>
  </si>
  <si>
    <t>01814/2007</t>
  </si>
  <si>
    <t>Cooperativa Agropecuária do Alto Paranaíba - COOPADAP</t>
  </si>
  <si>
    <t>86.675.642/0001-06</t>
  </si>
  <si>
    <t>São Gotardo</t>
  </si>
  <si>
    <t>00003/2014</t>
  </si>
  <si>
    <t>Consumo humano e agroindustrial</t>
  </si>
  <si>
    <t>Rio Abaeté</t>
  </si>
  <si>
    <t>19º21'04"</t>
  </si>
  <si>
    <t>46º07'37"</t>
  </si>
  <si>
    <t>01815/2007</t>
  </si>
  <si>
    <t>00004/2014</t>
  </si>
  <si>
    <t>17738/2011</t>
  </si>
  <si>
    <t>Geramix Concreto Pré-Misturado Ltda</t>
  </si>
  <si>
    <t>04.476.278/0001-90</t>
  </si>
  <si>
    <t>Pedro Leopoldo</t>
  </si>
  <si>
    <t>Rio das Velhas</t>
  </si>
  <si>
    <t>19º38'06.4"</t>
  </si>
  <si>
    <t>44º00'07.2"</t>
  </si>
  <si>
    <t>14556/2011</t>
  </si>
  <si>
    <t>Lupus Desenvolvimento em Alimentos Ltda</t>
  </si>
  <si>
    <t>11.120.258/0004-90</t>
  </si>
  <si>
    <t>Santa Luzia</t>
  </si>
  <si>
    <t>Consumo industrial</t>
  </si>
  <si>
    <t>19º47'54.4"</t>
  </si>
  <si>
    <t>43º52'44.51"</t>
  </si>
  <si>
    <t>15734/2011</t>
  </si>
  <si>
    <t xml:space="preserve">00007/2014 </t>
  </si>
  <si>
    <t>19º47'55.72"</t>
  </si>
  <si>
    <t>43º52'42.17"</t>
  </si>
  <si>
    <t>10648/2010</t>
  </si>
  <si>
    <t>Mica Nacional Ltda</t>
  </si>
  <si>
    <t>04.440.706/0001-25</t>
  </si>
  <si>
    <t>Caetanópolis</t>
  </si>
  <si>
    <t>Consumo humano e industrial</t>
  </si>
  <si>
    <t>Rio Paraopeba</t>
  </si>
  <si>
    <t>19º23'39"</t>
  </si>
  <si>
    <t>44º20'12"</t>
  </si>
  <si>
    <t>08866/2012</t>
  </si>
  <si>
    <t>Márcio Carneiro de Freitas</t>
  </si>
  <si>
    <t>676.823.246-00</t>
  </si>
  <si>
    <t>São José da Lapa</t>
  </si>
  <si>
    <t>Consumo humano, industrial e irrigação de área de 2,0 ha</t>
  </si>
  <si>
    <t>19º42'12"</t>
  </si>
  <si>
    <t>43º58'16"</t>
  </si>
  <si>
    <t>01909/2009</t>
  </si>
  <si>
    <t>Pedra Branca Extração de Areia Ltda</t>
  </si>
  <si>
    <t>02.019.349/0001-09</t>
  </si>
  <si>
    <t>Cachoeira da Prata</t>
  </si>
  <si>
    <t>Extração mineral</t>
  </si>
  <si>
    <t>Dragagem em Cava Aluvionar</t>
  </si>
  <si>
    <t xml:space="preserve">Inicial:19º29'30,99" Final:19º29'56,38"
</t>
  </si>
  <si>
    <t xml:space="preserve">Inicial:44º29'45,32" Final:44º29’39,89”
</t>
  </si>
  <si>
    <t>19447/2012</t>
  </si>
  <si>
    <t>PSF Participações Ltda</t>
  </si>
  <si>
    <t>05.047.802/0001-70</t>
  </si>
  <si>
    <t>Lagoa Santa</t>
  </si>
  <si>
    <t>19º38'40,9"</t>
  </si>
  <si>
    <t>43º54'19,7"</t>
  </si>
  <si>
    <t>13156/2012</t>
  </si>
  <si>
    <t>Altahir Caixeta Borges</t>
  </si>
  <si>
    <t>039.747.746-53</t>
  </si>
  <si>
    <t>Paracatu</t>
  </si>
  <si>
    <t>00012/2014</t>
  </si>
  <si>
    <t>Consumo humano e dessedentação de animais</t>
  </si>
  <si>
    <t>Rio Paracatu</t>
  </si>
  <si>
    <t>17º28'32"</t>
  </si>
  <si>
    <t>46º39'16"</t>
  </si>
  <si>
    <t>Renovação da Portaria nº. 01422/2007</t>
  </si>
  <si>
    <t xml:space="preserve">13157/2012 </t>
  </si>
  <si>
    <t>00013/2014</t>
  </si>
  <si>
    <t>17º29'46"</t>
  </si>
  <si>
    <t>46º40'27"</t>
  </si>
  <si>
    <t>Renovação da Portaria nº. 01295/2007</t>
  </si>
  <si>
    <t>23879/2012</t>
  </si>
  <si>
    <t>Noé Paulo de Melo</t>
  </si>
  <si>
    <t>259.366.546-72</t>
  </si>
  <si>
    <t>João Pinheiro</t>
  </si>
  <si>
    <t>00014/2014</t>
  </si>
  <si>
    <t>Irrigação de uma área de 159 ha</t>
  </si>
  <si>
    <t>Rio da Caatinga</t>
  </si>
  <si>
    <t>17º29'19"</t>
  </si>
  <si>
    <t>46º00'47"</t>
  </si>
  <si>
    <t>03916/2013</t>
  </si>
  <si>
    <t>Adalton Afonso do Couto</t>
  </si>
  <si>
    <t>453.433.906-25</t>
  </si>
  <si>
    <t>00015/2014</t>
  </si>
  <si>
    <t xml:space="preserve">Irrigação de uma área de 140 ha </t>
  </si>
  <si>
    <t>Ribeirão Cana Brava</t>
  </si>
  <si>
    <t>17º24'17"</t>
  </si>
  <si>
    <t>45º48'23"</t>
  </si>
  <si>
    <t>16426/2012</t>
  </si>
  <si>
    <t>José Maria</t>
  </si>
  <si>
    <t>095.080.596-68</t>
  </si>
  <si>
    <t>Guarda-Mor</t>
  </si>
  <si>
    <t>00016/2014</t>
  </si>
  <si>
    <t>Irrigação de uma área de 43 ha</t>
  </si>
  <si>
    <t>7,12 há</t>
  </si>
  <si>
    <t>129584  m³</t>
  </si>
  <si>
    <t>Córrego Glória</t>
  </si>
  <si>
    <t>17º39'28"</t>
  </si>
  <si>
    <t>47º03'01"</t>
  </si>
  <si>
    <t>17309/2013</t>
  </si>
  <si>
    <t>Prefeitura Municipal de Além Paraíba</t>
  </si>
  <si>
    <t>03.050.576/0001-51</t>
  </si>
  <si>
    <t>Além Paraíba</t>
  </si>
  <si>
    <t xml:space="preserve">00017/2014 </t>
  </si>
  <si>
    <t>Dragagem, desassoreamento e limpeza</t>
  </si>
  <si>
    <t>Rio Pomba</t>
  </si>
  <si>
    <t>Córrego Limoeiro</t>
  </si>
  <si>
    <t xml:space="preserve">Inicial:21º51'45" Final:21º52'45"
</t>
  </si>
  <si>
    <t xml:space="preserve">Inicial:42º42'27" Final:42º41'16"
</t>
  </si>
  <si>
    <t>24541/2012</t>
  </si>
  <si>
    <t>Prefeitura Municipal de Ubá</t>
  </si>
  <si>
    <t>18.128.207/0001-01</t>
  </si>
  <si>
    <t>Ubá</t>
  </si>
  <si>
    <t xml:space="preserve">00018/2014 </t>
  </si>
  <si>
    <t xml:space="preserve">Inicial:21º06'14" Final:21º07'06"
</t>
  </si>
  <si>
    <t xml:space="preserve">Afluente do Ribeirão </t>
  </si>
  <si>
    <t xml:space="preserve">Inicial:42º57'37" Final:42º56'12"
</t>
  </si>
  <si>
    <t>19741/2013</t>
  </si>
  <si>
    <t>F.G. Imóveis Ltda</t>
  </si>
  <si>
    <t>14.682.726/0001-66</t>
  </si>
  <si>
    <t>Juiz de Fora</t>
  </si>
  <si>
    <t xml:space="preserve">00019/2014 </t>
  </si>
  <si>
    <t>Transposição de corpo de água</t>
  </si>
  <si>
    <t>Rio do Peixe</t>
  </si>
  <si>
    <t>Afluente Córrego Água Limpa</t>
  </si>
  <si>
    <t>21º53'23"</t>
  </si>
  <si>
    <t>43º29'50"</t>
  </si>
  <si>
    <t>10663/2013</t>
  </si>
  <si>
    <t>Gabriel Barbosa Frade</t>
  </si>
  <si>
    <t>023.990.086-34</t>
  </si>
  <si>
    <t>Raul Soares</t>
  </si>
  <si>
    <t xml:space="preserve">00020/2014 </t>
  </si>
  <si>
    <t>Urbanização</t>
  </si>
  <si>
    <t>Rio Matipó</t>
  </si>
  <si>
    <t>Afluente do Córrego da Santa</t>
  </si>
  <si>
    <t>20º03'36"</t>
  </si>
  <si>
    <t>42º28'03"</t>
  </si>
  <si>
    <t>24134/2013</t>
  </si>
  <si>
    <t>Areal Dois Irmãos Ltda - ME</t>
  </si>
  <si>
    <t>01.325.260/0001-80</t>
  </si>
  <si>
    <t>Cataguases</t>
  </si>
  <si>
    <t xml:space="preserve">00021/2014 </t>
  </si>
  <si>
    <t xml:space="preserve">Inicial:21º22'44" Final:21º21'22"
</t>
  </si>
  <si>
    <t xml:space="preserve">Inicial:42º45'41" Final:44º42'45"
</t>
  </si>
  <si>
    <t>17784/2013</t>
  </si>
  <si>
    <t>GM Extrações Ltda - ME</t>
  </si>
  <si>
    <t>12.248.658/0001-04</t>
  </si>
  <si>
    <t>Guaraciaba</t>
  </si>
  <si>
    <t xml:space="preserve">00022/2014 </t>
  </si>
  <si>
    <t>Rio Piranga</t>
  </si>
  <si>
    <t xml:space="preserve">Inicial:20º31'41" Final:20º29'32"
</t>
  </si>
  <si>
    <t xml:space="preserve">Inicial:43º00'45" Final:43º00'54"
</t>
  </si>
  <si>
    <t>15495/2013</t>
  </si>
  <si>
    <t>Manuel Teixeira Lopes</t>
  </si>
  <si>
    <t>167.984.306-00</t>
  </si>
  <si>
    <t>Rio Paraibuna</t>
  </si>
  <si>
    <t>21º45'54"</t>
  </si>
  <si>
    <t>43º37'46"</t>
  </si>
  <si>
    <t>15496/2013</t>
  </si>
  <si>
    <t>Manoel Teixeira Lopes</t>
  </si>
  <si>
    <t>43º37'43º</t>
  </si>
  <si>
    <t xml:space="preserve">18790/2013 </t>
  </si>
  <si>
    <t>Industria e Comércio Copas S/A</t>
  </si>
  <si>
    <t>21.786.793/0016-72</t>
  </si>
  <si>
    <t>21º06'26"</t>
  </si>
  <si>
    <t>42º56'44"</t>
  </si>
  <si>
    <t>Renovação da Portaria 01668/2008</t>
  </si>
  <si>
    <t>18644/2013</t>
  </si>
  <si>
    <t>Associação dos Moradores do Condomínio Villagio da Serra</t>
  </si>
  <si>
    <t>08.787.788/0001-30</t>
  </si>
  <si>
    <t>21º48'48"</t>
  </si>
  <si>
    <t>43º24'45"</t>
  </si>
  <si>
    <t>17262/2013</t>
  </si>
  <si>
    <t>Condomínio do Edifício  BQ Shopping</t>
  </si>
  <si>
    <t>26.129.981/0001-65</t>
  </si>
  <si>
    <t>Barbacena</t>
  </si>
  <si>
    <t>Consumo humano e lavagem de veículos</t>
  </si>
  <si>
    <t>Rio das Mortes</t>
  </si>
  <si>
    <t>21º13'11"</t>
  </si>
  <si>
    <t>43º46'14"</t>
  </si>
  <si>
    <t>21061/2013</t>
  </si>
  <si>
    <t>Gran Park Bom Despacho Empreendimentos Imobiliários S/A</t>
  </si>
  <si>
    <t>14.673.697/0001-76</t>
  </si>
  <si>
    <t>Bom Despacho</t>
  </si>
  <si>
    <t>00028/2014</t>
  </si>
  <si>
    <t>Rio Pará</t>
  </si>
  <si>
    <t>19º 44' 11"</t>
  </si>
  <si>
    <t>45º16'13"W</t>
  </si>
  <si>
    <t>21062/2013</t>
  </si>
  <si>
    <t>00029/2014</t>
  </si>
  <si>
    <t>19º44'00"</t>
  </si>
  <si>
    <t xml:space="preserve">45º16'00"W </t>
  </si>
  <si>
    <t>21063/2013</t>
  </si>
  <si>
    <t>00030/2014</t>
  </si>
  <si>
    <t>19º43'51"</t>
  </si>
  <si>
    <t>45º16'07"W</t>
  </si>
  <si>
    <t>16168/201</t>
  </si>
  <si>
    <t>Construções e Comércio Camargo Corrêa S/A</t>
  </si>
  <si>
    <t>61.522.512/0256-01</t>
  </si>
  <si>
    <t>Conceição do Mato Dentro</t>
  </si>
  <si>
    <t xml:space="preserve">00036/2014 </t>
  </si>
  <si>
    <t>Teste hidrostático</t>
  </si>
  <si>
    <t>Rio São Miguel</t>
  </si>
  <si>
    <t>18º58'34,801"</t>
  </si>
  <si>
    <t>43º22’34,071”</t>
  </si>
  <si>
    <t>19264/2012</t>
  </si>
  <si>
    <t>Evander dos Santos Correia</t>
  </si>
  <si>
    <t>146.359.176-49</t>
  </si>
  <si>
    <t>Curral de Dentro</t>
  </si>
  <si>
    <t xml:space="preserve">Irrigação de uma área de 41 ha </t>
  </si>
  <si>
    <t xml:space="preserve">13,4 ha </t>
  </si>
  <si>
    <t xml:space="preserve">268.000 m³ </t>
  </si>
  <si>
    <t>Rio Itaberaba</t>
  </si>
  <si>
    <t>15º46'15"</t>
  </si>
  <si>
    <t>41º52’38”</t>
  </si>
  <si>
    <t>09030/2012</t>
  </si>
  <si>
    <t>Companhia Atual de Transportes</t>
  </si>
  <si>
    <t>23.929.979/0001-82</t>
  </si>
  <si>
    <t>Belo Horizonte</t>
  </si>
  <si>
    <t xml:space="preserve">00038/2014 </t>
  </si>
  <si>
    <t>19º50'44"</t>
  </si>
  <si>
    <t>43º57'30"</t>
  </si>
  <si>
    <t>10352/2012</t>
  </si>
  <si>
    <t>Posto Racing Ltda</t>
  </si>
  <si>
    <t>01.882.795/0001-71</t>
  </si>
  <si>
    <t>19º59'07,3"</t>
  </si>
  <si>
    <t>43º58'24"</t>
  </si>
  <si>
    <t>08836/2010</t>
  </si>
  <si>
    <t>Vale S.A</t>
  </si>
  <si>
    <t>33.592.510.0008-20</t>
  </si>
  <si>
    <t>Brumadinho</t>
  </si>
  <si>
    <t>Contenção de sedimentos</t>
  </si>
  <si>
    <t>Córrego Olaria</t>
  </si>
  <si>
    <t>20º07'12"</t>
  </si>
  <si>
    <t>44º08’19”</t>
  </si>
  <si>
    <t>28088/2013</t>
  </si>
  <si>
    <t>Agropecuária e Horticultura Terra Nova Ltda</t>
  </si>
  <si>
    <t>26.078.964/0001-46</t>
  </si>
  <si>
    <t>Caeté</t>
  </si>
  <si>
    <t xml:space="preserve">00041/2014  </t>
  </si>
  <si>
    <t xml:space="preserve">Irrigação de uma área de 06 ha </t>
  </si>
  <si>
    <t>Ribeirão Bonito</t>
  </si>
  <si>
    <t>19º51’36,03”</t>
  </si>
  <si>
    <t>43º37’19”</t>
  </si>
  <si>
    <t xml:space="preserve">04632/2011 </t>
  </si>
  <si>
    <t>Bauminas Mineração Ltda</t>
  </si>
  <si>
    <t>19.534.650/0001-45</t>
  </si>
  <si>
    <t>Miraí</t>
  </si>
  <si>
    <t xml:space="preserve">15 ha </t>
  </si>
  <si>
    <t>Disposição de rejeitos e recirculação de água</t>
  </si>
  <si>
    <t>4.000.000 m³</t>
  </si>
  <si>
    <t>Córrego Bom Jardim</t>
  </si>
  <si>
    <t>Rio Fubá</t>
  </si>
  <si>
    <t>21º12'33"</t>
  </si>
  <si>
    <t>42º42'51"</t>
  </si>
  <si>
    <t>Renovação da Portaria nº 01065/2006</t>
  </si>
  <si>
    <t>20501/2013</t>
  </si>
  <si>
    <t>André Fritas Neves</t>
  </si>
  <si>
    <t>675.228.156-49</t>
  </si>
  <si>
    <t>21º45'30"</t>
  </si>
  <si>
    <t>43º21'42"</t>
  </si>
  <si>
    <t>20941/2013</t>
  </si>
  <si>
    <t>Rio Branco Alimentos S.A.</t>
  </si>
  <si>
    <t>05.017.780/0012-59</t>
  </si>
  <si>
    <t>Viçosa</t>
  </si>
  <si>
    <t>20º44'00"</t>
  </si>
  <si>
    <t>42º52'54"</t>
  </si>
  <si>
    <t>18748/2013</t>
  </si>
  <si>
    <t>Magno da Mata Agostini</t>
  </si>
  <si>
    <t>512.732.176-91</t>
  </si>
  <si>
    <t>Miradouro</t>
  </si>
  <si>
    <t>Aquicultura</t>
  </si>
  <si>
    <t>Rio Muriaé</t>
  </si>
  <si>
    <t>Surgência</t>
  </si>
  <si>
    <t>20º50'29"</t>
  </si>
  <si>
    <t>42º24'20"</t>
  </si>
  <si>
    <t>21217/2013</t>
  </si>
  <si>
    <t>Jorge Bolivar de Melo Rezende - ME</t>
  </si>
  <si>
    <t>17.408.630/0001-00</t>
  </si>
  <si>
    <t>Piranga</t>
  </si>
  <si>
    <t xml:space="preserve">00046/2014 </t>
  </si>
  <si>
    <t>20º41'18"</t>
  </si>
  <si>
    <t>16184/2013</t>
  </si>
  <si>
    <t>Mineralium - Enegenharia Mineral, Geologia e Meio Ambiente Ltda</t>
  </si>
  <si>
    <t>11.072.874/0001-70</t>
  </si>
  <si>
    <t xml:space="preserve">00047/2014 </t>
  </si>
  <si>
    <t>20º41'46"</t>
  </si>
  <si>
    <t>43º23'23"</t>
  </si>
  <si>
    <t>18938/2013</t>
  </si>
  <si>
    <t>Conceito Empreendimentos Ltda</t>
  </si>
  <si>
    <t>14.997.754/0001-72</t>
  </si>
  <si>
    <t>Guidoval</t>
  </si>
  <si>
    <t xml:space="preserve">00048/2014 </t>
  </si>
  <si>
    <t>Córrego da Prata</t>
  </si>
  <si>
    <t>21º06'29"</t>
  </si>
  <si>
    <t>42º16'36"</t>
  </si>
  <si>
    <t>01175/2013</t>
  </si>
  <si>
    <t>Companhia de Desenvolvimento Econômico de Minas Gerais - CODEMIG</t>
  </si>
  <si>
    <t>19.791.581/0001-55</t>
  </si>
  <si>
    <t>Barroso</t>
  </si>
  <si>
    <t xml:space="preserve">00049/2014 </t>
  </si>
  <si>
    <t>Afluente do Ribeirão do Açude</t>
  </si>
  <si>
    <t>21º10'27"</t>
  </si>
  <si>
    <t>44º00'04"</t>
  </si>
  <si>
    <t>22288/2013</t>
  </si>
  <si>
    <t>Prefeitura Municipal de Uberaba</t>
  </si>
  <si>
    <t>18.428.839/0001-90</t>
  </si>
  <si>
    <t>Uberaba</t>
  </si>
  <si>
    <t xml:space="preserve">00050/2014 </t>
  </si>
  <si>
    <t>Transposição de corpo d'água</t>
  </si>
  <si>
    <t>Rio Uberaba</t>
  </si>
  <si>
    <t>Córrego Saudade</t>
  </si>
  <si>
    <t>19º44'06''</t>
  </si>
  <si>
    <t>47º58'24''</t>
  </si>
  <si>
    <t xml:space="preserve">12053/2010 </t>
  </si>
  <si>
    <t>S.A. Usina Coruripe Açúcar e Alcool</t>
  </si>
  <si>
    <t>12.229.415/0014-35</t>
  </si>
  <si>
    <t>Campo Florido</t>
  </si>
  <si>
    <t xml:space="preserve">00051/2014 </t>
  </si>
  <si>
    <t>Rio São Francisco</t>
  </si>
  <si>
    <t>19º48'23''</t>
  </si>
  <si>
    <t>48º45'19''</t>
  </si>
  <si>
    <t>Renovação da Portaria nº. 01789/2005</t>
  </si>
  <si>
    <t xml:space="preserve">00037/2014  </t>
  </si>
  <si>
    <t xml:space="preserve">00040/2014 </t>
  </si>
  <si>
    <t xml:space="preserve">00042/2014 </t>
  </si>
  <si>
    <t xml:space="preserve">00005/2014 </t>
  </si>
  <si>
    <t xml:space="preserve">00006/2014 </t>
  </si>
  <si>
    <t xml:space="preserve">00008/2014 </t>
  </si>
  <si>
    <t xml:space="preserve">00009/2014 </t>
  </si>
  <si>
    <t xml:space="preserve">00010/2014 </t>
  </si>
  <si>
    <t xml:space="preserve">00011/2014 </t>
  </si>
  <si>
    <t xml:space="preserve">00023/2014 </t>
  </si>
  <si>
    <t xml:space="preserve">00024/2014 </t>
  </si>
  <si>
    <t xml:space="preserve">00025/2014 </t>
  </si>
  <si>
    <t xml:space="preserve">00026/2014 </t>
  </si>
  <si>
    <t xml:space="preserve">00027/2014 </t>
  </si>
  <si>
    <t xml:space="preserve">00039/2014 </t>
  </si>
  <si>
    <t xml:space="preserve">00043/2014 </t>
  </si>
  <si>
    <t xml:space="preserve">00044/2014 </t>
  </si>
  <si>
    <t xml:space="preserve">00045/2014 </t>
  </si>
  <si>
    <t>16221/2011</t>
  </si>
  <si>
    <t>Francisco Sérgio de Assis</t>
  </si>
  <si>
    <t>529.560.679-15</t>
  </si>
  <si>
    <t>Monte Alegre de Minas</t>
  </si>
  <si>
    <t xml:space="preserve">00052/2014 </t>
  </si>
  <si>
    <t xml:space="preserve">Irrigação de uma área de 510,46 ha </t>
  </si>
  <si>
    <t>Rio Tijuco</t>
  </si>
  <si>
    <t>Rio Babilônia</t>
  </si>
  <si>
    <t>18º57'15''</t>
  </si>
  <si>
    <t>48º37'45''</t>
  </si>
  <si>
    <t>21334/2013</t>
  </si>
  <si>
    <t>Osmaura Coelho Camargo Ladeira</t>
  </si>
  <si>
    <t>211.556.406-59</t>
  </si>
  <si>
    <t xml:space="preserve">00053/2014 </t>
  </si>
  <si>
    <t>Córrego Sem Nome</t>
  </si>
  <si>
    <t>Baixo Rio Grande</t>
  </si>
  <si>
    <t xml:space="preserve">Inicial:19º44'36'' Final:19º44'37''
</t>
  </si>
  <si>
    <t xml:space="preserve">Inicial:47º56'50'' Final:47º56'49''
</t>
  </si>
  <si>
    <t>11952/2010</t>
  </si>
  <si>
    <t>Francisco de Oliveira Sousa</t>
  </si>
  <si>
    <t>129.562.361-72</t>
  </si>
  <si>
    <t>Uberlândia</t>
  </si>
  <si>
    <t xml:space="preserve">00054/2014 </t>
  </si>
  <si>
    <t xml:space="preserve">Irrigação de uma área de 09,0 ha </t>
  </si>
  <si>
    <t>Córrego Macumbé</t>
  </si>
  <si>
    <t>18º57'33''</t>
  </si>
  <si>
    <t>48º32'64''</t>
  </si>
  <si>
    <t xml:space="preserve">06315/2010 </t>
  </si>
  <si>
    <t>ABC Agricultura e Pecuária S.A. - ABC A&amp;P</t>
  </si>
  <si>
    <t>19.929.074/0002-16</t>
  </si>
  <si>
    <t xml:space="preserve">00055/2014 </t>
  </si>
  <si>
    <t xml:space="preserve">Irrigação de uma área de 150 ha </t>
  </si>
  <si>
    <t>Rio Araguari</t>
  </si>
  <si>
    <t>Rio das Pedras</t>
  </si>
  <si>
    <t>18º53'14''</t>
  </si>
  <si>
    <t>48º26'22''</t>
  </si>
  <si>
    <t>Renovação da Portaria nº. 01240/2005</t>
  </si>
  <si>
    <t>16313/2009</t>
  </si>
  <si>
    <t>Orestes Pereira de Miranda</t>
  </si>
  <si>
    <t>061.526.786-68</t>
  </si>
  <si>
    <t>Indianópolis</t>
  </si>
  <si>
    <t xml:space="preserve">00056/2014 </t>
  </si>
  <si>
    <t xml:space="preserve">Irrigação de uma área de 05 ha </t>
  </si>
  <si>
    <t>Afluente do Córrego das Posses</t>
  </si>
  <si>
    <t>18º54'42''</t>
  </si>
  <si>
    <t>47º57'17''</t>
  </si>
  <si>
    <t>11879/2011</t>
  </si>
  <si>
    <t>Enio Bicalho Mendes</t>
  </si>
  <si>
    <t>712.357.106-10</t>
  </si>
  <si>
    <t>Ibiá</t>
  </si>
  <si>
    <t xml:space="preserve">00057/2014 </t>
  </si>
  <si>
    <t xml:space="preserve">Irrigação de uma área de 28,27 ha </t>
  </si>
  <si>
    <t>Rio Quebra Anzol</t>
  </si>
  <si>
    <t>Córrego do Cotovelo</t>
  </si>
  <si>
    <t>19º34'28''</t>
  </si>
  <si>
    <t>46º32'40''</t>
  </si>
  <si>
    <t xml:space="preserve">09476/2012 </t>
  </si>
  <si>
    <t>Ituiutaba Bioenergia Ltda</t>
  </si>
  <si>
    <t>08.164.344/0001-48</t>
  </si>
  <si>
    <t>Ituiutaba</t>
  </si>
  <si>
    <t xml:space="preserve">00058/2014 </t>
  </si>
  <si>
    <t>Rio da Prata</t>
  </si>
  <si>
    <t>19º02'25''</t>
  </si>
  <si>
    <t>49º41'18''</t>
  </si>
  <si>
    <t>Renovação da Portaria nº. 01133/2007</t>
  </si>
  <si>
    <t xml:space="preserve">20696/2012 </t>
  </si>
  <si>
    <t>Minchillo Comércio de Confecções Ltda - ME</t>
  </si>
  <si>
    <t>41.672.882/0001-19</t>
  </si>
  <si>
    <t>Passos</t>
  </si>
  <si>
    <t>Entorno da Represa de Peixoto e Ribeirão Sapucaí</t>
  </si>
  <si>
    <t>20º44'10"</t>
  </si>
  <si>
    <t>46º36'37"</t>
  </si>
  <si>
    <t>Renovação da Portaria nº 01996/2007</t>
  </si>
  <si>
    <t xml:space="preserve">03217/2013 </t>
  </si>
  <si>
    <t>Pedreira e Britadora Cantieri Ltda</t>
  </si>
  <si>
    <t>24.897.571/0001-39</t>
  </si>
  <si>
    <t>São Sebastião do Paraíso</t>
  </si>
  <si>
    <t>20º55'52"</t>
  </si>
  <si>
    <t>47º00'26"</t>
  </si>
  <si>
    <t>Renovação da Portaria nº 01358/2011</t>
  </si>
  <si>
    <t xml:space="preserve">08027/2013 </t>
  </si>
  <si>
    <t>Britasul Indústria e Mineração Ltda</t>
  </si>
  <si>
    <t>20.372.140/0001-06</t>
  </si>
  <si>
    <t>Pouso Alegre</t>
  </si>
  <si>
    <t>Consumo humano, industrial e lavagem de veículos</t>
  </si>
  <si>
    <t>Rio Sapucaí</t>
  </si>
  <si>
    <t>22º11'50"</t>
  </si>
  <si>
    <t>45º54'28"</t>
  </si>
  <si>
    <t>Renovação da Portaria nº 03016/2010</t>
  </si>
  <si>
    <t xml:space="preserve">08470/2013 </t>
  </si>
  <si>
    <t>Associação do Comércio e Indústria de Guaxupé</t>
  </si>
  <si>
    <t>17.901.612/0002-39</t>
  </si>
  <si>
    <t>Guaxupé</t>
  </si>
  <si>
    <t>Consumo humano e paisagismo</t>
  </si>
  <si>
    <t>Entorno da Represa de Furnas</t>
  </si>
  <si>
    <t>21º18'08"</t>
  </si>
  <si>
    <t>46º43'26"</t>
  </si>
  <si>
    <t>Renovação da Portaria nº 01339/2008</t>
  </si>
  <si>
    <t xml:space="preserve">10918/2013 </t>
  </si>
  <si>
    <t>Castellani Alimentos Ltda</t>
  </si>
  <si>
    <t>41.717.661/0001-10</t>
  </si>
  <si>
    <t>Caldas</t>
  </si>
  <si>
    <t>Rio Verde</t>
  </si>
  <si>
    <t>21º54'50"</t>
  </si>
  <si>
    <t>46º22'57"</t>
  </si>
  <si>
    <t>Renovação da Portaria nº 01904/2008</t>
  </si>
  <si>
    <t xml:space="preserve">14458/2013 </t>
  </si>
  <si>
    <t>Cafeeira de Armazéns Gerais Ltda</t>
  </si>
  <si>
    <t>58.130.782/0002-44</t>
  </si>
  <si>
    <t>Varginha</t>
  </si>
  <si>
    <t>21º34'33"</t>
  </si>
  <si>
    <t>45º28'21"</t>
  </si>
  <si>
    <t>Renovação da Portaria nº 01733/2008</t>
  </si>
  <si>
    <t xml:space="preserve">15586/2013 </t>
  </si>
  <si>
    <t>Adênio Siqueira Danzinger</t>
  </si>
  <si>
    <t>029.514.448-34</t>
  </si>
  <si>
    <t>Bom Jesus da Penha</t>
  </si>
  <si>
    <t>Dessedentação de animais</t>
  </si>
  <si>
    <t>21º01'54"</t>
  </si>
  <si>
    <t>46º33'44"</t>
  </si>
  <si>
    <t>Renovação da Portaria nº 01172/2008</t>
  </si>
  <si>
    <t xml:space="preserve">15588/2013 </t>
  </si>
  <si>
    <t>21º01'46"</t>
  </si>
  <si>
    <t>46º35'20"</t>
  </si>
  <si>
    <t>Renovação da Portaria nº 01173/2008</t>
  </si>
  <si>
    <t>18527/2013</t>
  </si>
  <si>
    <t>Iram Ricardo Carvalho de Alvarenga</t>
  </si>
  <si>
    <t>146.613.486-68</t>
  </si>
  <si>
    <t>Ijaci</t>
  </si>
  <si>
    <t>Rios das Mortes e Jacaré</t>
  </si>
  <si>
    <t>21º07'59"</t>
  </si>
  <si>
    <t>44º58'47"</t>
  </si>
  <si>
    <t xml:space="preserve">18833/2013 </t>
  </si>
  <si>
    <t>Rui Pereira de Oliveira</t>
  </si>
  <si>
    <t>152.845.576-20</t>
  </si>
  <si>
    <t>Itumirim</t>
  </si>
  <si>
    <t>21º15'31"</t>
  </si>
  <si>
    <t>44º47'02"</t>
  </si>
  <si>
    <t>Renovação da Portaria nº 02027/2008</t>
  </si>
  <si>
    <t>21802/2013</t>
  </si>
  <si>
    <t>José Domingos Leite</t>
  </si>
  <si>
    <t>286.544.126-15</t>
  </si>
  <si>
    <t>Alpinópolis</t>
  </si>
  <si>
    <t>20º50'53"</t>
  </si>
  <si>
    <t>46º24'22"</t>
  </si>
  <si>
    <t>22880/2013</t>
  </si>
  <si>
    <t>José Antônio Rodrigues</t>
  </si>
  <si>
    <t>288.963.948-72</t>
  </si>
  <si>
    <t>20º53'06"</t>
  </si>
  <si>
    <t>46º28'09"</t>
  </si>
  <si>
    <t>22881/2013</t>
  </si>
  <si>
    <t xml:space="preserve">20º52'36" </t>
  </si>
  <si>
    <t xml:space="preserve">46º28'01" </t>
  </si>
  <si>
    <t>22882/2013</t>
  </si>
  <si>
    <t>20º52'36"</t>
  </si>
  <si>
    <t>46º27'51"</t>
  </si>
  <si>
    <t>22883/2013</t>
  </si>
  <si>
    <t>20º52'43"</t>
  </si>
  <si>
    <t>46º28'00"</t>
  </si>
  <si>
    <t>23662/2013</t>
  </si>
  <si>
    <t>Celta Cerâmica Ltda - ME</t>
  </si>
  <si>
    <t>08.663.059/0001-71</t>
  </si>
  <si>
    <t>Perdões</t>
  </si>
  <si>
    <t>21º05'35"</t>
  </si>
  <si>
    <t>45º05'55"</t>
  </si>
  <si>
    <t>24039/2013</t>
  </si>
  <si>
    <t>Geraldo Djalma Marques</t>
  </si>
  <si>
    <t>811.599.436-72</t>
  </si>
  <si>
    <t>20º52'06"</t>
  </si>
  <si>
    <t>46º22'34"</t>
  </si>
  <si>
    <t>24102/2013</t>
  </si>
  <si>
    <t>João Batista de Mello e Cia Ltda</t>
  </si>
  <si>
    <t>03.732.667/0001-77</t>
  </si>
  <si>
    <t>Itaú de Minas</t>
  </si>
  <si>
    <t>20º45'27"</t>
  </si>
  <si>
    <t>46º45'23"</t>
  </si>
  <si>
    <t>26026/2013</t>
  </si>
  <si>
    <t>Cleber José Pereira</t>
  </si>
  <si>
    <t>698.370.746-04</t>
  </si>
  <si>
    <t>20º50'58"</t>
  </si>
  <si>
    <t>46º22'58"</t>
  </si>
  <si>
    <t>26408/2013</t>
  </si>
  <si>
    <t>Fundação Educacional de Machado</t>
  </si>
  <si>
    <t>17.907.031/0001-23</t>
  </si>
  <si>
    <t>Machado</t>
  </si>
  <si>
    <t>21º40'47"</t>
  </si>
  <si>
    <t>45º56'02"</t>
  </si>
  <si>
    <t>27519/2013</t>
  </si>
  <si>
    <t>Lar São Vicente de Paulo</t>
  </si>
  <si>
    <t>19.071.216/0001-76</t>
  </si>
  <si>
    <t>Juruaia</t>
  </si>
  <si>
    <t>21º15'08"</t>
  </si>
  <si>
    <t>46º34'36"</t>
  </si>
  <si>
    <t>27825/2013</t>
  </si>
  <si>
    <t>Marcos Antônio de Assis</t>
  </si>
  <si>
    <t>148.028.208-10</t>
  </si>
  <si>
    <t>21º00'56"</t>
  </si>
  <si>
    <t>47º07'59"</t>
  </si>
  <si>
    <t>27835/2013</t>
  </si>
  <si>
    <t>Wilton Aparecido Chavans</t>
  </si>
  <si>
    <t>980.787.718-00</t>
  </si>
  <si>
    <t>21º00'52"</t>
  </si>
  <si>
    <t>47º08'07"</t>
  </si>
  <si>
    <t>30531/2013</t>
  </si>
  <si>
    <t>Wadson Dias Pereira</t>
  </si>
  <si>
    <t>487.228.206-04</t>
  </si>
  <si>
    <t>21º29'54"</t>
  </si>
  <si>
    <t>45º32'23"</t>
  </si>
  <si>
    <t xml:space="preserve">12621/2012 </t>
  </si>
  <si>
    <t>Porto de Areia Rocha Ltda - ME</t>
  </si>
  <si>
    <t>41.768.938/0001-33</t>
  </si>
  <si>
    <t>São Lourenço</t>
  </si>
  <si>
    <t xml:space="preserve">00084/2014 </t>
  </si>
  <si>
    <t xml:space="preserve">Inicial:22º08'12" Final:22º07'59"
</t>
  </si>
  <si>
    <t xml:space="preserve">Inicial:45º02'34" Final:45º02'36"
</t>
  </si>
  <si>
    <t>Renovação da Portaria nº. 00960/2012</t>
  </si>
  <si>
    <t>13032/2013</t>
  </si>
  <si>
    <t>José Nivaldo Germiniani</t>
  </si>
  <si>
    <t>096.516.406-34</t>
  </si>
  <si>
    <t>Ouro Fino</t>
  </si>
  <si>
    <t xml:space="preserve">00085/2014 </t>
  </si>
  <si>
    <t>Canalização de corpo de água</t>
  </si>
  <si>
    <t>Rios Pardo e Mogi-Guaçu</t>
  </si>
  <si>
    <t>Afluente do Ribeirão do Ouro Fino</t>
  </si>
  <si>
    <t xml:space="preserve">Inicial:22º16'16" Final:22º16'25"
</t>
  </si>
  <si>
    <t xml:space="preserve">Inicial:46º21'39" Final:46º21'33"
</t>
  </si>
  <si>
    <t>23097/2013</t>
  </si>
  <si>
    <t>Prefeitura Municipal de Itamonte</t>
  </si>
  <si>
    <t>18.666.750/0001-62</t>
  </si>
  <si>
    <t>Itamonte</t>
  </si>
  <si>
    <t xml:space="preserve">00086/2014 </t>
  </si>
  <si>
    <t>Desassoreamento ou Limpeza</t>
  </si>
  <si>
    <t>Córrego Boa Vista</t>
  </si>
  <si>
    <t xml:space="preserve">Inicial:22º17'59" Final:22º17'52"
</t>
  </si>
  <si>
    <t xml:space="preserve">Inicial:44º52'31" Final:44º52'27"
</t>
  </si>
  <si>
    <t>23257/2013</t>
  </si>
  <si>
    <t>Prefeitura Municipal de Toledo</t>
  </si>
  <si>
    <t>18.677.617/0001-01</t>
  </si>
  <si>
    <t>Toledo</t>
  </si>
  <si>
    <t xml:space="preserve">00087/2014 </t>
  </si>
  <si>
    <t>Rios Piracicaba e Jaguari</t>
  </si>
  <si>
    <t>Afluente do Córrego do Pinhal</t>
  </si>
  <si>
    <t>22º43'24"</t>
  </si>
  <si>
    <t>46º19'28"</t>
  </si>
  <si>
    <t>23258/2013</t>
  </si>
  <si>
    <t xml:space="preserve">00088/2014 </t>
  </si>
  <si>
    <t>22º43'15"</t>
  </si>
  <si>
    <t>46º19'35"</t>
  </si>
  <si>
    <t>23963/2013</t>
  </si>
  <si>
    <t>Prefeitura Municipal de Conceição dos Ouros</t>
  </si>
  <si>
    <t>18.677.609/0001-65</t>
  </si>
  <si>
    <t>Conceição dos Ouros</t>
  </si>
  <si>
    <t xml:space="preserve">00089/2014 </t>
  </si>
  <si>
    <t>Rio Capivari</t>
  </si>
  <si>
    <t>22º27'49"</t>
  </si>
  <si>
    <t>45º48'54"</t>
  </si>
  <si>
    <t>28603/2013</t>
  </si>
  <si>
    <t>Prefeitura Municipal de Itanhandu</t>
  </si>
  <si>
    <t>18.186.718/0001-80</t>
  </si>
  <si>
    <t>Itanhandu</t>
  </si>
  <si>
    <t xml:space="preserve">00090/2014 </t>
  </si>
  <si>
    <t>Desassoreamento ou limpeza</t>
  </si>
  <si>
    <t>Rio Passa Quatro</t>
  </si>
  <si>
    <t>22º19'04"</t>
  </si>
  <si>
    <t>44º52'31"</t>
  </si>
  <si>
    <t>28604/2013</t>
  </si>
  <si>
    <t xml:space="preserve">00091/2014 </t>
  </si>
  <si>
    <t xml:space="preserve">Inicial:22º17'58" Final:22º17'21"
</t>
  </si>
  <si>
    <t xml:space="preserve">Inicial:44º55'30" Final:44º56'46"
</t>
  </si>
  <si>
    <t>28693/2013</t>
  </si>
  <si>
    <t>Prefeitura Municipal de Cambuquira</t>
  </si>
  <si>
    <t>17.955.386/0001-98</t>
  </si>
  <si>
    <t>Cambuquira</t>
  </si>
  <si>
    <t xml:space="preserve">00092/2014 </t>
  </si>
  <si>
    <t>Córrego Cambuquira</t>
  </si>
  <si>
    <t xml:space="preserve">Inicial:21º50'42" Final:21º50'41"
</t>
  </si>
  <si>
    <t xml:space="preserve">Inicial:45º17'51" Final:45º17'53"
</t>
  </si>
  <si>
    <t>28694/2013</t>
  </si>
  <si>
    <t xml:space="preserve">00093/2014 </t>
  </si>
  <si>
    <t>Córrego Barnabe</t>
  </si>
  <si>
    <t xml:space="preserve">Inicial:21º50'57" Final:21º50'42"
</t>
  </si>
  <si>
    <t xml:space="preserve">Inicial:45º17'52" Final:45º18'02"
</t>
  </si>
  <si>
    <t>05965/2012</t>
  </si>
  <si>
    <t>Edmar Eugênio Macedo</t>
  </si>
  <si>
    <t>506.224.126-04</t>
  </si>
  <si>
    <t>Senador Modestino Gonçalves</t>
  </si>
  <si>
    <t>Irrigação de uma área de 55 ha</t>
  </si>
  <si>
    <t>8.7 ha</t>
  </si>
  <si>
    <t xml:space="preserve">200.000 m³ </t>
  </si>
  <si>
    <t>Rio Araçuaí</t>
  </si>
  <si>
    <t>Córrego da Viúva</t>
  </si>
  <si>
    <t>17º56'39"</t>
  </si>
  <si>
    <t>43º17’52,3”</t>
  </si>
  <si>
    <t>06032/2011</t>
  </si>
  <si>
    <t>Aristides Eustáquio Machado</t>
  </si>
  <si>
    <t>044.529.336-53</t>
  </si>
  <si>
    <t>Nova Lima</t>
  </si>
  <si>
    <t xml:space="preserve">00095/2014 </t>
  </si>
  <si>
    <t>Consumo humano, recreação, limpeza geral e irrigação de jardins</t>
  </si>
  <si>
    <t>19º59'48"</t>
  </si>
  <si>
    <t>43º57'01"</t>
  </si>
  <si>
    <t>21740/2012</t>
  </si>
  <si>
    <t>Essencis MG Soluções Ambientais S.A</t>
  </si>
  <si>
    <t>07.004.980/0001-40</t>
  </si>
  <si>
    <t>Betim</t>
  </si>
  <si>
    <t xml:space="preserve">00096/2014 </t>
  </si>
  <si>
    <t>Dreno de fundo sob aterro e disposição de resíduos</t>
  </si>
  <si>
    <t>Sem Nome</t>
  </si>
  <si>
    <t>19º59’34”</t>
  </si>
  <si>
    <t>44º12’53”</t>
  </si>
  <si>
    <t>24184/2012</t>
  </si>
  <si>
    <t>Bruno Alves Martins</t>
  </si>
  <si>
    <t>902.892.006-44</t>
  </si>
  <si>
    <t>Santana de Pirapama</t>
  </si>
  <si>
    <t xml:space="preserve">00097/2014  </t>
  </si>
  <si>
    <t xml:space="preserve">Dessedentação de animais e irrigação de área de 14,57 ha </t>
  </si>
  <si>
    <t>Córrego das Abelhas</t>
  </si>
  <si>
    <t>19º05'04,4"</t>
  </si>
  <si>
    <t>43º56’36,8”</t>
  </si>
  <si>
    <t>22947/2013</t>
  </si>
  <si>
    <t>CBI Madeiras Ltda</t>
  </si>
  <si>
    <t>04.515.103/0003-07</t>
  </si>
  <si>
    <t>00098/2014</t>
  </si>
  <si>
    <t>Consumo agroindustrial</t>
  </si>
  <si>
    <t>17º41'28"</t>
  </si>
  <si>
    <t>46º19'07"</t>
  </si>
  <si>
    <t>Renovação da Portaria nº. 01878/2008</t>
  </si>
  <si>
    <t>17557/2013</t>
  </si>
  <si>
    <t>Água Branca Incorporações Ltda</t>
  </si>
  <si>
    <t>00.959.087/0001-29</t>
  </si>
  <si>
    <t>Unaí</t>
  </si>
  <si>
    <t>00099/2014</t>
  </si>
  <si>
    <t>Consumo humano, limpeza do empreendimento e irrigação de jardins</t>
  </si>
  <si>
    <t>16º20'31"</t>
  </si>
  <si>
    <t>46º54'07"</t>
  </si>
  <si>
    <t>17118/2013</t>
  </si>
  <si>
    <t>Engenharia Carvalho Accioly Ltda</t>
  </si>
  <si>
    <t>00.620.518/0001-28</t>
  </si>
  <si>
    <t>00100/2014</t>
  </si>
  <si>
    <t>16º20'30"</t>
  </si>
  <si>
    <t>46º54'05"</t>
  </si>
  <si>
    <t>18165/2013</t>
  </si>
  <si>
    <t>CSS Empreendimentos Imobiliários Ltda</t>
  </si>
  <si>
    <t>05.404.673/0001-20</t>
  </si>
  <si>
    <t>Arinos</t>
  </si>
  <si>
    <t>00101/2014</t>
  </si>
  <si>
    <t>Consumo humano e irrigação para produção de mudas</t>
  </si>
  <si>
    <t>15º54'25"</t>
  </si>
  <si>
    <t>46º06'58"</t>
  </si>
  <si>
    <t>08066/2013</t>
  </si>
  <si>
    <t>João Batista Rocha</t>
  </si>
  <si>
    <t>570.793.076-00</t>
  </si>
  <si>
    <t>Varjão de Minas</t>
  </si>
  <si>
    <t>00102/2014</t>
  </si>
  <si>
    <t>Irrigação de uma área de 09,00 ha</t>
  </si>
  <si>
    <t>Córrego Lajinha</t>
  </si>
  <si>
    <t>18º29'31"</t>
  </si>
  <si>
    <t>46º01'47"</t>
  </si>
  <si>
    <t>28516/2013</t>
  </si>
  <si>
    <t>SANECAB - Serviço Autônomo de Saneamento de Cabeceira Grande</t>
  </si>
  <si>
    <t>03.041.940/0001-17</t>
  </si>
  <si>
    <t>Cabeceira Grande</t>
  </si>
  <si>
    <t>00103/2014</t>
  </si>
  <si>
    <t>Abastecimento público</t>
  </si>
  <si>
    <t>Córrego Cabeceira Grande</t>
  </si>
  <si>
    <t>16º01'51"</t>
  </si>
  <si>
    <t>47º05'31"</t>
  </si>
  <si>
    <t>09160/2013</t>
  </si>
  <si>
    <t>Rosana Maria Peres</t>
  </si>
  <si>
    <t>144.968.521-87</t>
  </si>
  <si>
    <t>Lagoa Grande</t>
  </si>
  <si>
    <t>00104/2014</t>
  </si>
  <si>
    <t xml:space="preserve">Irrigação de uma área de 330 ha </t>
  </si>
  <si>
    <t>46º21'48"</t>
  </si>
  <si>
    <t>23882/2012</t>
  </si>
  <si>
    <t>José Edgard Novaes Pinto Neto</t>
  </si>
  <si>
    <t>897.290.486-49</t>
  </si>
  <si>
    <t>00105/2014</t>
  </si>
  <si>
    <t>Irrigação de uma área de 50 ha</t>
  </si>
  <si>
    <t>Ribeirão do Escurinho</t>
  </si>
  <si>
    <t>17º18'22"</t>
  </si>
  <si>
    <t>47º04'03"</t>
  </si>
  <si>
    <t>03118/2013</t>
  </si>
  <si>
    <t>Pedro Lisboa Faria</t>
  </si>
  <si>
    <t>078.187.006-25</t>
  </si>
  <si>
    <t>00106/2014</t>
  </si>
  <si>
    <t>Irrigação de uma área de 131 ha</t>
  </si>
  <si>
    <t>9,92 ha</t>
  </si>
  <si>
    <t>315072 m³</t>
  </si>
  <si>
    <t>Afluente da Margem Direita do Córrego Rico</t>
  </si>
  <si>
    <t>17º17'56,24"</t>
  </si>
  <si>
    <t>46º51'17,01"</t>
  </si>
  <si>
    <t>23886/2012</t>
  </si>
  <si>
    <t>00107/2014</t>
  </si>
  <si>
    <t>Regularização de vazão</t>
  </si>
  <si>
    <t>0,7655 ha</t>
  </si>
  <si>
    <t>6140 m³</t>
  </si>
  <si>
    <t>Vereda do Capãozinho</t>
  </si>
  <si>
    <t>17º18'00"</t>
  </si>
  <si>
    <t>47º03'13"</t>
  </si>
  <si>
    <t>23887/2012</t>
  </si>
  <si>
    <t>00108/2014</t>
  </si>
  <si>
    <t>3,3372 ha</t>
  </si>
  <si>
    <t>28855,5 m³</t>
  </si>
  <si>
    <t>17º18'23"</t>
  </si>
  <si>
    <t>47º03'06"</t>
  </si>
  <si>
    <t>23888/2012</t>
  </si>
  <si>
    <t>00109/2014</t>
  </si>
  <si>
    <t>1,7956 ha</t>
  </si>
  <si>
    <t>15723 m³</t>
  </si>
  <si>
    <t>17º18'38,3"</t>
  </si>
  <si>
    <t>47º02'49,4"</t>
  </si>
  <si>
    <t>04364/2012</t>
  </si>
  <si>
    <t>Usina Delta S/A</t>
  </si>
  <si>
    <t>13.537.735/0003-62</t>
  </si>
  <si>
    <t>Delta</t>
  </si>
  <si>
    <t>rebaixamento de nível de água para fins de obras civis, fins industriais e beneficiamento</t>
  </si>
  <si>
    <t>Ribeirão Ponte Alta</t>
  </si>
  <si>
    <t>19º58'14''</t>
  </si>
  <si>
    <t>47º46'08''</t>
  </si>
  <si>
    <t>14784/2011</t>
  </si>
  <si>
    <t>Vicente Hernandes Filho</t>
  </si>
  <si>
    <t>051.826.418-18</t>
  </si>
  <si>
    <t>Guimarânia</t>
  </si>
  <si>
    <t>Rio Espírito Santo</t>
  </si>
  <si>
    <t>18º43'08''</t>
  </si>
  <si>
    <t>46º51'30''</t>
  </si>
  <si>
    <t>00797/2013</t>
  </si>
  <si>
    <t>BRF - Brasil Foods S/A</t>
  </si>
  <si>
    <t>01.838.723/0443-37</t>
  </si>
  <si>
    <t>18º53'58''</t>
  </si>
  <si>
    <t>48º22'58''</t>
  </si>
  <si>
    <t>Processo 7309</t>
  </si>
  <si>
    <t>08694/2010</t>
  </si>
  <si>
    <t>Itametal Siderurgia Ltda</t>
  </si>
  <si>
    <t>09.279.810/0001-01</t>
  </si>
  <si>
    <t>Itaúna</t>
  </si>
  <si>
    <t>00113/2014</t>
  </si>
  <si>
    <t>20°03'59''</t>
  </si>
  <si>
    <t>44°34'10''</t>
  </si>
  <si>
    <t>08827/2012</t>
  </si>
  <si>
    <t>Cazanga Gestão de Empreendimentos Agropecuários Ltda</t>
  </si>
  <si>
    <t>08.262.672/0001-87</t>
  </si>
  <si>
    <t>Iguatama</t>
  </si>
  <si>
    <t>00114/2014</t>
  </si>
  <si>
    <t>Irrigação de uma área de 6,5 ha</t>
  </si>
  <si>
    <t>Rio do Mombaça</t>
  </si>
  <si>
    <t>20°08'07''</t>
  </si>
  <si>
    <t>45°46'02''</t>
  </si>
  <si>
    <t>19982/2011</t>
  </si>
  <si>
    <t>FUNFER - Fundição de Ferro Ltda</t>
  </si>
  <si>
    <t>16.583.312/0001-05</t>
  </si>
  <si>
    <t>Divinópolis</t>
  </si>
  <si>
    <t>00115/2014</t>
  </si>
  <si>
    <t>20°07'26''</t>
  </si>
  <si>
    <t>44°50'08''</t>
  </si>
  <si>
    <t>Renovação da Portaria nº 00207/2007</t>
  </si>
  <si>
    <t>14482/2012</t>
  </si>
  <si>
    <t>Central Lit Lavanderia Comercial Ltda</t>
  </si>
  <si>
    <t>11.537.119/0001-14</t>
  </si>
  <si>
    <t>00116/2014</t>
  </si>
  <si>
    <t>20°07'39''</t>
  </si>
  <si>
    <t>44°53'07''</t>
  </si>
  <si>
    <t>06006/2006</t>
  </si>
  <si>
    <t>Companhia de Saneamento de Minas Gerais – COPASA-MG</t>
  </si>
  <si>
    <t>17.281.106/0001-03</t>
  </si>
  <si>
    <t>Serra da Saudade</t>
  </si>
  <si>
    <t>00117/2014</t>
  </si>
  <si>
    <t>19°25'42''</t>
  </si>
  <si>
    <t>45°46'56''</t>
  </si>
  <si>
    <t>15949/2012</t>
  </si>
  <si>
    <t>JD Areias Ltda - ME</t>
  </si>
  <si>
    <t>15.029.746/0001-03</t>
  </si>
  <si>
    <t>Itapecerica</t>
  </si>
  <si>
    <t>00118/2014</t>
  </si>
  <si>
    <t>Rio Itapecerica</t>
  </si>
  <si>
    <t>20°22'17''</t>
  </si>
  <si>
    <t>44°57'32''</t>
  </si>
  <si>
    <t>18021/2012</t>
  </si>
  <si>
    <t>S.S.B. Energia Renovavel Ltda</t>
  </si>
  <si>
    <t>53.905.543/0005-48</t>
  </si>
  <si>
    <t>00119/2014</t>
  </si>
  <si>
    <t>Rio São João</t>
  </si>
  <si>
    <t>20°03'48''</t>
  </si>
  <si>
    <t>44°36'07''</t>
  </si>
  <si>
    <t>Renovação da Portaria nº. 01583/2007</t>
  </si>
  <si>
    <t>11134/2013</t>
  </si>
  <si>
    <t>Luzz Agropecuária Ltda</t>
  </si>
  <si>
    <t>01.238.735/0001-10</t>
  </si>
  <si>
    <t>Luz</t>
  </si>
  <si>
    <t>00120/2014</t>
  </si>
  <si>
    <t>Córrego do Oliveira</t>
  </si>
  <si>
    <t>19°48'41''</t>
  </si>
  <si>
    <t>45°50'15''</t>
  </si>
  <si>
    <t>00121/2014</t>
  </si>
  <si>
    <t>Dalton Campos Abreu</t>
  </si>
  <si>
    <t>659.993.986-49</t>
  </si>
  <si>
    <t>Pompéu</t>
  </si>
  <si>
    <t>Irrigação de uma área de 20 ha</t>
  </si>
  <si>
    <t>Córrego Salgado</t>
  </si>
  <si>
    <t>19°21'52''</t>
  </si>
  <si>
    <t>44°55'03''</t>
  </si>
  <si>
    <t xml:space="preserve">00094/2014  </t>
  </si>
  <si>
    <t xml:space="preserve">00060/2014 </t>
  </si>
  <si>
    <t xml:space="preserve">00061/2014 </t>
  </si>
  <si>
    <t xml:space="preserve">00062/2014 </t>
  </si>
  <si>
    <t xml:space="preserve">00063/2014 </t>
  </si>
  <si>
    <t xml:space="preserve">00064/2014 </t>
  </si>
  <si>
    <t xml:space="preserve">00065/2014 </t>
  </si>
  <si>
    <t xml:space="preserve">00066/2014 </t>
  </si>
  <si>
    <t xml:space="preserve">00067/2014 </t>
  </si>
  <si>
    <t xml:space="preserve">00068/2014 </t>
  </si>
  <si>
    <t xml:space="preserve">00069/2014 </t>
  </si>
  <si>
    <t xml:space="preserve">00070/2014 </t>
  </si>
  <si>
    <t xml:space="preserve">00071/2014 </t>
  </si>
  <si>
    <t xml:space="preserve">00072/2014 </t>
  </si>
  <si>
    <t xml:space="preserve">00073/2014 </t>
  </si>
  <si>
    <t xml:space="preserve">00074/2014 </t>
  </si>
  <si>
    <t xml:space="preserve">00075/2014 </t>
  </si>
  <si>
    <t xml:space="preserve">00076/2014 </t>
  </si>
  <si>
    <t xml:space="preserve">00077/2014 </t>
  </si>
  <si>
    <t xml:space="preserve">00078/2014 </t>
  </si>
  <si>
    <t xml:space="preserve">00079/2014 </t>
  </si>
  <si>
    <t xml:space="preserve">00080/2014 </t>
  </si>
  <si>
    <t xml:space="preserve">00081/2014 </t>
  </si>
  <si>
    <t xml:space="preserve">00082/2014 </t>
  </si>
  <si>
    <t xml:space="preserve">00083/2014 </t>
  </si>
  <si>
    <t xml:space="preserve">00110/2014 </t>
  </si>
  <si>
    <t xml:space="preserve">00111/2014 </t>
  </si>
  <si>
    <t xml:space="preserve">00112/2014 </t>
  </si>
  <si>
    <t>17484/2012</t>
  </si>
  <si>
    <t>Silas Espírito Santo do Amaral Furtado</t>
  </si>
  <si>
    <t>145.916.421-00</t>
  </si>
  <si>
    <t>Estrela do Indaiá</t>
  </si>
  <si>
    <t>00122/2014</t>
  </si>
  <si>
    <t>Irrigação de uma área de 40 ha</t>
  </si>
  <si>
    <t>Ribeirão dos Porcos</t>
  </si>
  <si>
    <t>Córrego dos Porcos</t>
  </si>
  <si>
    <t>19°29'54''</t>
  </si>
  <si>
    <t>45°43'07''</t>
  </si>
  <si>
    <t xml:space="preserve">14234/2011 </t>
  </si>
  <si>
    <t>S/A Usina Coruripe Açúcar e Álcool</t>
  </si>
  <si>
    <t>12.229.415/0023-26</t>
  </si>
  <si>
    <t>Carneirinho</t>
  </si>
  <si>
    <t xml:space="preserve">0,1857 ha </t>
  </si>
  <si>
    <t xml:space="preserve">3.581,0 m³ </t>
  </si>
  <si>
    <t>Córrego da Formiga</t>
  </si>
  <si>
    <t>19º48'07''</t>
  </si>
  <si>
    <t>50º49'15''</t>
  </si>
  <si>
    <t>Renovação da Portaria nº. 01630/2006</t>
  </si>
  <si>
    <t>18479/2011</t>
  </si>
  <si>
    <t>Edgardo Maia do Amaral Gontijo</t>
  </si>
  <si>
    <t>007.947.326-15</t>
  </si>
  <si>
    <t>Patos de Minas</t>
  </si>
  <si>
    <t>Irrigação de uma área de 40,0 ha</t>
  </si>
  <si>
    <t xml:space="preserve">2,665 ha </t>
  </si>
  <si>
    <t xml:space="preserve">43.484,00 m³ </t>
  </si>
  <si>
    <t>18º33'32''</t>
  </si>
  <si>
    <t>46º15'54''</t>
  </si>
  <si>
    <t>16222/2011</t>
  </si>
  <si>
    <t xml:space="preserve">Irrigação de uma área de 7,11 ha </t>
  </si>
  <si>
    <t xml:space="preserve">0,5932 ha </t>
  </si>
  <si>
    <t>5.302,5 m³</t>
  </si>
  <si>
    <t>Córrego Emídio</t>
  </si>
  <si>
    <t>18º59'28''</t>
  </si>
  <si>
    <t>48º40'23''</t>
  </si>
  <si>
    <t>16223/2011</t>
  </si>
  <si>
    <t xml:space="preserve">2,8111 ha </t>
  </si>
  <si>
    <t>94685,53 m³</t>
  </si>
  <si>
    <t>18º58'54''</t>
  </si>
  <si>
    <t>48º40'8''</t>
  </si>
  <si>
    <t>23700/2012</t>
  </si>
  <si>
    <t>Estrela do Sul</t>
  </si>
  <si>
    <t xml:space="preserve">Irrigação de uma área de 40,0 ha </t>
  </si>
  <si>
    <t xml:space="preserve">0,8156 ha </t>
  </si>
  <si>
    <t>5.903,18 m³</t>
  </si>
  <si>
    <t>Afluente do Rio Bagagem</t>
  </si>
  <si>
    <t>18º46'34''</t>
  </si>
  <si>
    <t>47º38'50''</t>
  </si>
  <si>
    <t>08000/2007</t>
  </si>
  <si>
    <t>Vicente Paulo de Faria</t>
  </si>
  <si>
    <t>664.652.226-04</t>
  </si>
  <si>
    <t>Irrigação de uma área de 15,84 ha</t>
  </si>
  <si>
    <t xml:space="preserve">0,87 ha </t>
  </si>
  <si>
    <t>9.865,84 m³</t>
  </si>
  <si>
    <t>Córrego do Zico</t>
  </si>
  <si>
    <t>19º25'49''</t>
  </si>
  <si>
    <t>46º30'54''</t>
  </si>
  <si>
    <t xml:space="preserve">12365/2012 </t>
  </si>
  <si>
    <t>BCCEL Lubrificantes Ltda</t>
  </si>
  <si>
    <t>09.558.680/0001-38</t>
  </si>
  <si>
    <t>Várzea da Palma</t>
  </si>
  <si>
    <t>00132/2014</t>
  </si>
  <si>
    <t>17º36'12"</t>
  </si>
  <si>
    <t>44º44'16"</t>
  </si>
  <si>
    <t xml:space="preserve">11526/2012 </t>
  </si>
  <si>
    <t>Guilherme Taranto Ataíde</t>
  </si>
  <si>
    <t>586.501.726-87</t>
  </si>
  <si>
    <t>Coração de Jesus</t>
  </si>
  <si>
    <t>00133/2014</t>
  </si>
  <si>
    <t>Rio Pacuí</t>
  </si>
  <si>
    <t>SF6: Rio Jequitaí e Pacuí</t>
  </si>
  <si>
    <t>16º35'41"</t>
  </si>
  <si>
    <t>44º13'27"</t>
  </si>
  <si>
    <t xml:space="preserve">18377/2013 </t>
  </si>
  <si>
    <t>Comercial Oliveira &amp; Brant Ltda</t>
  </si>
  <si>
    <t>03.086.069/0002-59</t>
  </si>
  <si>
    <t>Bocaiuva</t>
  </si>
  <si>
    <t>00134/2014</t>
  </si>
  <si>
    <t>Rio Jequitai</t>
  </si>
  <si>
    <t>17º05'36"</t>
  </si>
  <si>
    <t>43º50'20"</t>
  </si>
  <si>
    <t xml:space="preserve">07881/2012 </t>
  </si>
  <si>
    <t>Valdir Maximino da Cruz</t>
  </si>
  <si>
    <t>149.643.846-91</t>
  </si>
  <si>
    <t>Janaúba</t>
  </si>
  <si>
    <t>00135/2014</t>
  </si>
  <si>
    <t xml:space="preserve">Irrigação de uma área de 32 ha </t>
  </si>
  <si>
    <t>Rio Gorutuba</t>
  </si>
  <si>
    <t>15º48'12"</t>
  </si>
  <si>
    <t>43º19'01"</t>
  </si>
  <si>
    <t>10491/201</t>
  </si>
  <si>
    <t>Vicente Otavio da Fonseca</t>
  </si>
  <si>
    <t>013.409.726-20</t>
  </si>
  <si>
    <t>00136/2014</t>
  </si>
  <si>
    <t>Córrego Purgatório</t>
  </si>
  <si>
    <t>17º33'56"</t>
  </si>
  <si>
    <t>44º51'23"</t>
  </si>
  <si>
    <t xml:space="preserve">19983/2011 </t>
  </si>
  <si>
    <t>Condomínio do Edifício Flawboyant</t>
  </si>
  <si>
    <t>25.220.153/0001-75</t>
  </si>
  <si>
    <t>Montes Claros</t>
  </si>
  <si>
    <t>00137/2014</t>
  </si>
  <si>
    <t>Consumo humano e uso geral do empreendimento</t>
  </si>
  <si>
    <t>Rio Vieira</t>
  </si>
  <si>
    <t>16º43'37"</t>
  </si>
  <si>
    <t>43º52'08"</t>
  </si>
  <si>
    <t xml:space="preserve">24910/2013 </t>
  </si>
  <si>
    <t>Adriano José Ferreira dos Santos</t>
  </si>
  <si>
    <t>040.135.436-99</t>
  </si>
  <si>
    <t>Lassance</t>
  </si>
  <si>
    <t>17º50'40"</t>
  </si>
  <si>
    <t>44º33'18"</t>
  </si>
  <si>
    <t>07211/2013</t>
  </si>
  <si>
    <t>Alphaville Têxtil Ltda.</t>
  </si>
  <si>
    <t>05.036.866/0001-76</t>
  </si>
  <si>
    <t>Itabira</t>
  </si>
  <si>
    <t>00139/2014</t>
  </si>
  <si>
    <t>Rio Piracicaba</t>
  </si>
  <si>
    <t>Ribeirão do Peixe</t>
  </si>
  <si>
    <t>19º40'15"</t>
  </si>
  <si>
    <t>43º13'36"</t>
  </si>
  <si>
    <t>17867/2012</t>
  </si>
  <si>
    <t>Vale S/A</t>
  </si>
  <si>
    <t>33.592.510/0164-09</t>
  </si>
  <si>
    <t>00140/2014</t>
  </si>
  <si>
    <t>20,0 ha</t>
  </si>
  <si>
    <t xml:space="preserve">7.800.000 m³ </t>
  </si>
  <si>
    <t>Rio Santo Antônio</t>
  </si>
  <si>
    <t>Córrego Duas Barras</t>
  </si>
  <si>
    <t>19º33'42"</t>
  </si>
  <si>
    <t>43º12'15"</t>
  </si>
  <si>
    <t>Renovação da Portaria nº 01693/2007</t>
  </si>
  <si>
    <t>17865/2012</t>
  </si>
  <si>
    <t>00141/2014</t>
  </si>
  <si>
    <t>3,625 ha</t>
  </si>
  <si>
    <t>70.905 m³</t>
  </si>
  <si>
    <t>Córrego Julião</t>
  </si>
  <si>
    <t>19º36'33"</t>
  </si>
  <si>
    <t>43º15'47"</t>
  </si>
  <si>
    <t>Renovação da Portaria nº 01688/2007</t>
  </si>
  <si>
    <t>17866/201</t>
  </si>
  <si>
    <t>00142/2014</t>
  </si>
  <si>
    <t>30,4 ha</t>
  </si>
  <si>
    <t xml:space="preserve">2.000.000 m³ </t>
  </si>
  <si>
    <t>19º34'13"</t>
  </si>
  <si>
    <t>43º13'55"</t>
  </si>
  <si>
    <t>Renovação da Portaria nº 01691/2007</t>
  </si>
  <si>
    <t>05706/201</t>
  </si>
  <si>
    <t>AP Magalhães &amp; Cia Ltda</t>
  </si>
  <si>
    <t>21.027.537/0014-30</t>
  </si>
  <si>
    <t>Ipatinga</t>
  </si>
  <si>
    <t>00143/2014</t>
  </si>
  <si>
    <t>Lavagem de veículos</t>
  </si>
  <si>
    <t>19º27'48"</t>
  </si>
  <si>
    <t>42º32'05"</t>
  </si>
  <si>
    <t>Renovação da Portaria nº 00830/2007</t>
  </si>
  <si>
    <t>24404/2013</t>
  </si>
  <si>
    <t>Aviário Santo Antônio</t>
  </si>
  <si>
    <t>17.425.646/0005-47</t>
  </si>
  <si>
    <t>Lavras</t>
  </si>
  <si>
    <t>21º16'29"</t>
  </si>
  <si>
    <t>45º08'14"</t>
  </si>
  <si>
    <t xml:space="preserve">29580/2013 </t>
  </si>
  <si>
    <t>Indústria de Cal SN Ltda</t>
  </si>
  <si>
    <t>22.069.603/0004-25</t>
  </si>
  <si>
    <t>21º13'20"</t>
  </si>
  <si>
    <t>45º00'54"</t>
  </si>
  <si>
    <t>Renovação da Portaria nº 00451/2009</t>
  </si>
  <si>
    <t xml:space="preserve">16418/2011 </t>
  </si>
  <si>
    <t>Calcinação Vitória Ltda</t>
  </si>
  <si>
    <t>24.729.451/0001-22</t>
  </si>
  <si>
    <t>São João Del Rei</t>
  </si>
  <si>
    <t>Rebaixamento de leçol freático a partir de bombeamento em cava de extração</t>
  </si>
  <si>
    <t>Rebaixamento de nível de água em mineração</t>
  </si>
  <si>
    <t>21º12'16,9"</t>
  </si>
  <si>
    <t>44º21'25,4"</t>
  </si>
  <si>
    <t>Renovação da Portaria nº 02869/2009</t>
  </si>
  <si>
    <t>23944/2013</t>
  </si>
  <si>
    <t>Araçaipe Indústria e Comércio de Alimentos Ltda - ME</t>
  </si>
  <si>
    <t>10.439.403/0001-95</t>
  </si>
  <si>
    <t>Carmo da Cachoeira</t>
  </si>
  <si>
    <t>21º27'18"</t>
  </si>
  <si>
    <t>45º12'42"</t>
  </si>
  <si>
    <t>24719/2013</t>
  </si>
  <si>
    <t>Adauto Rodrigues de Castro - ME</t>
  </si>
  <si>
    <t>09.238.512/0001-65</t>
  </si>
  <si>
    <t>Bueno Brandão</t>
  </si>
  <si>
    <t>00149/2014</t>
  </si>
  <si>
    <t>22º28'15"</t>
  </si>
  <si>
    <t>46º21'04"</t>
  </si>
  <si>
    <t>00626/2014</t>
  </si>
  <si>
    <t>Castro Marques Hotéis Ltda</t>
  </si>
  <si>
    <t>86.623.063/0001-10</t>
  </si>
  <si>
    <t>22º13'06"</t>
  </si>
  <si>
    <t>45º55'04"</t>
  </si>
  <si>
    <t>00943/2014</t>
  </si>
  <si>
    <t>Lúmen Têxtil &amp; Pet Ltda</t>
  </si>
  <si>
    <t>86.576.709/0001-55</t>
  </si>
  <si>
    <t>20º53'36"</t>
  </si>
  <si>
    <t>47º00'39"</t>
  </si>
  <si>
    <t>11189/2013</t>
  </si>
  <si>
    <t>Setpar Parque Belvedere SPE Ltda</t>
  </si>
  <si>
    <t>13.440.070/0001-02</t>
  </si>
  <si>
    <t xml:space="preserve">00152/2014 </t>
  </si>
  <si>
    <t>Afluente do Córrego do Matadouro</t>
  </si>
  <si>
    <t>20º55'34"</t>
  </si>
  <si>
    <t>46º58'31"</t>
  </si>
  <si>
    <t>16955/2013</t>
  </si>
  <si>
    <t>Maria Margarida Rambo Discher</t>
  </si>
  <si>
    <t>525.176.408-15</t>
  </si>
  <si>
    <t xml:space="preserve">00153/2014 </t>
  </si>
  <si>
    <t>Irrigação de uma área de 30 ha</t>
  </si>
  <si>
    <t>Afluente do Ribeirão do Salto</t>
  </si>
  <si>
    <t>21º24'47"</t>
  </si>
  <si>
    <t>45º12'47"</t>
  </si>
  <si>
    <t>19090/2013</t>
  </si>
  <si>
    <t>Luza Helena de Almeida Marini - ME</t>
  </si>
  <si>
    <t>20.406.427/0001-00</t>
  </si>
  <si>
    <t>Poço Fundo</t>
  </si>
  <si>
    <t xml:space="preserve">00154/2014 </t>
  </si>
  <si>
    <t>Ribeirão do Machadinho</t>
  </si>
  <si>
    <t xml:space="preserve">Inicial:21º45'08" Final:21º44'59"
</t>
  </si>
  <si>
    <t xml:space="preserve">Inicial:45º58'02" Final:45º57'57"
</t>
  </si>
  <si>
    <t>19339/2013</t>
  </si>
  <si>
    <t>Antenor Rabello de Oliveira Filho</t>
  </si>
  <si>
    <t>016.179.148-43</t>
  </si>
  <si>
    <t>São Bento Abade</t>
  </si>
  <si>
    <t xml:space="preserve">00155/2014 </t>
  </si>
  <si>
    <t>Irrigação de uma área de 28 ha</t>
  </si>
  <si>
    <t>Córrego do Algodão</t>
  </si>
  <si>
    <t>21º33'42"</t>
  </si>
  <si>
    <t>45º05'15"</t>
  </si>
  <si>
    <t>19340/2013</t>
  </si>
  <si>
    <t xml:space="preserve">00156/2014 </t>
  </si>
  <si>
    <t>Irrigação de uma área de 100 ha</t>
  </si>
  <si>
    <t>21º33'33"</t>
  </si>
  <si>
    <t>45º04'33"</t>
  </si>
  <si>
    <t>19341/2013</t>
  </si>
  <si>
    <t xml:space="preserve">00157/2014 </t>
  </si>
  <si>
    <t>Afluente do Córrego da Mina ou Tira-Couro</t>
  </si>
  <si>
    <t>21º34'10"</t>
  </si>
  <si>
    <t>45º04'59"</t>
  </si>
  <si>
    <t>24422/2013</t>
  </si>
  <si>
    <t>Luiz Ricardo Lagercrantz Xavier e Patricia Lagercrantz Xavier</t>
  </si>
  <si>
    <t>219.191.158-70 e 309.305.518-00</t>
  </si>
  <si>
    <t>Elói Mendes</t>
  </si>
  <si>
    <t xml:space="preserve">00158/2014 </t>
  </si>
  <si>
    <t>Ribeirão da Mutuca</t>
  </si>
  <si>
    <t>21º35'10"</t>
  </si>
  <si>
    <t>45º35'12"</t>
  </si>
  <si>
    <t xml:space="preserve">26397/2013 </t>
  </si>
  <si>
    <t>Milene Ribeiro Paiva</t>
  </si>
  <si>
    <t>502.394.066-72</t>
  </si>
  <si>
    <t>Nepomuceno</t>
  </si>
  <si>
    <t xml:space="preserve">00159/2014 </t>
  </si>
  <si>
    <t>Irrigação de uma área de 34 ha</t>
  </si>
  <si>
    <t>Rio do Cervo</t>
  </si>
  <si>
    <t>21º14'44"</t>
  </si>
  <si>
    <t>45º10'49"</t>
  </si>
  <si>
    <t>Renovação da Portaria nº. 02360/2008</t>
  </si>
  <si>
    <t xml:space="preserve">27573/2013 </t>
  </si>
  <si>
    <t>Theodoro Jacob Swart</t>
  </si>
  <si>
    <t>016.187.318-90</t>
  </si>
  <si>
    <t>Andradas</t>
  </si>
  <si>
    <t xml:space="preserve">00160/2014 </t>
  </si>
  <si>
    <t>Irrigação de uma área de 6,8 ha</t>
  </si>
  <si>
    <t>Rio Lambari</t>
  </si>
  <si>
    <t>Córrego da Pitangueira</t>
  </si>
  <si>
    <t>22º00'59"</t>
  </si>
  <si>
    <t>46º29'43"</t>
  </si>
  <si>
    <t>Renovação da Portaria nº. 00316/2009</t>
  </si>
  <si>
    <t xml:space="preserve">28051/2013 </t>
  </si>
  <si>
    <t>Fernando Soranz</t>
  </si>
  <si>
    <t>249.478.788-27</t>
  </si>
  <si>
    <t>São Vicente de Minas</t>
  </si>
  <si>
    <t xml:space="preserve">00161/2014 </t>
  </si>
  <si>
    <t>Irrigação de uma área de 77,14 ha</t>
  </si>
  <si>
    <t>Ribeirão das Bicas</t>
  </si>
  <si>
    <t>Ribeirão do Turvo</t>
  </si>
  <si>
    <t>21º42'43"</t>
  </si>
  <si>
    <t>44º34'54"</t>
  </si>
  <si>
    <t>Renovação da Portaria nº. 02361/2008</t>
  </si>
  <si>
    <t xml:space="preserve">28086/2013 </t>
  </si>
  <si>
    <t>João Batista Nogueira - ME</t>
  </si>
  <si>
    <t>01.691.734/0001-27</t>
  </si>
  <si>
    <t xml:space="preserve">00162/2014 </t>
  </si>
  <si>
    <t>Rio da Mortes</t>
  </si>
  <si>
    <t>Rio Aiuruoca</t>
  </si>
  <si>
    <t xml:space="preserve">Inicial:21º42'31" Final:21º42'28"
</t>
  </si>
  <si>
    <t xml:space="preserve">Inicial:44º24'16" Final:44º24'21"
</t>
  </si>
  <si>
    <t>Renovação da Portaria nº. 00185/2009</t>
  </si>
  <si>
    <t>28171/2013</t>
  </si>
  <si>
    <t>Empresa Construtora Brasil S/A</t>
  </si>
  <si>
    <t>17.164.435/0012-27</t>
  </si>
  <si>
    <t>Guapé</t>
  </si>
  <si>
    <t xml:space="preserve">00163/2014 </t>
  </si>
  <si>
    <t>Umidificação de vias com o tempo de captação</t>
  </si>
  <si>
    <t>Ribeirão do Jardim</t>
  </si>
  <si>
    <t>20º47'47"</t>
  </si>
  <si>
    <t>45º51'03"</t>
  </si>
  <si>
    <t>31301/2013</t>
  </si>
  <si>
    <t>Prefeitura Municipal de Inconfidentes</t>
  </si>
  <si>
    <t>18.028.829/0001-68</t>
  </si>
  <si>
    <t>Inconfidentes</t>
  </si>
  <si>
    <t xml:space="preserve">00164/2014 </t>
  </si>
  <si>
    <t>Afluente do Rio Mogi-Guaçu</t>
  </si>
  <si>
    <t xml:space="preserve">22º19'20" </t>
  </si>
  <si>
    <t>46º18'42"</t>
  </si>
  <si>
    <t xml:space="preserve">23452/2013 </t>
  </si>
  <si>
    <t>Correa e Matias Ltda</t>
  </si>
  <si>
    <t>01.848.314/0001-01</t>
  </si>
  <si>
    <t>Monte Belo</t>
  </si>
  <si>
    <t xml:space="preserve">00165/2014 </t>
  </si>
  <si>
    <t>Rio Muzambo</t>
  </si>
  <si>
    <t xml:space="preserve">Inicial:21º17'53" Final:21º18'05"
</t>
  </si>
  <si>
    <t xml:space="preserve">Inicial:46º18'25" Final:46º18'00"
</t>
  </si>
  <si>
    <t>Renovação da Portaria nº. 00251/2009</t>
  </si>
  <si>
    <t>Prefeitura Municipal de Lambari</t>
  </si>
  <si>
    <t>17.877.200/0001-20</t>
  </si>
  <si>
    <t>Lambari</t>
  </si>
  <si>
    <t xml:space="preserve">00166/2014 </t>
  </si>
  <si>
    <t xml:space="preserve">00145/2014 </t>
  </si>
  <si>
    <t xml:space="preserve">00146/2014 </t>
  </si>
  <si>
    <t xml:space="preserve">00147/2014 </t>
  </si>
  <si>
    <t xml:space="preserve">00148/2014 </t>
  </si>
  <si>
    <t xml:space="preserve">00150/2014 </t>
  </si>
  <si>
    <t xml:space="preserve">00151/2014 </t>
  </si>
  <si>
    <r>
      <t xml:space="preserve">Irrigação de uma área </t>
    </r>
    <r>
      <rPr>
        <sz val="10"/>
        <color rgb="FF000000"/>
        <rFont val="Arial"/>
        <family val="2"/>
      </rPr>
      <t>de 60 ha</t>
    </r>
  </si>
  <si>
    <t xml:space="preserve">00123/2014 </t>
  </si>
  <si>
    <t xml:space="preserve">00124/2014 </t>
  </si>
  <si>
    <t xml:space="preserve">00125/2014 </t>
  </si>
  <si>
    <t xml:space="preserve">00126/2014 </t>
  </si>
  <si>
    <t xml:space="preserve">00127/2014 </t>
  </si>
  <si>
    <t xml:space="preserve">00128/2014 </t>
  </si>
  <si>
    <t xml:space="preserve">00138/2014 </t>
  </si>
  <si>
    <t>28868/2013</t>
  </si>
  <si>
    <t>Ribeirão dos Melos</t>
  </si>
  <si>
    <t xml:space="preserve">Inicial:21º57'29" Final:21º56'17"
</t>
  </si>
  <si>
    <t xml:space="preserve">Inicial:45º19'56" Final:45º17'57"
</t>
  </si>
  <si>
    <t>03011/2011</t>
  </si>
  <si>
    <t>SPE Boa Vista II Energia S.A.</t>
  </si>
  <si>
    <t>09.551.294/0001-14</t>
  </si>
  <si>
    <t>Geração de energia, com poténcia instalada de (MW)</t>
  </si>
  <si>
    <t>21º36'31"</t>
  </si>
  <si>
    <t>45º27'38"</t>
  </si>
  <si>
    <t>08676/2013</t>
  </si>
  <si>
    <t>Savio Martins da Costa Garcia</t>
  </si>
  <si>
    <t>053.018.986-04</t>
  </si>
  <si>
    <t>Três Pontas</t>
  </si>
  <si>
    <t>Paisagismo</t>
  </si>
  <si>
    <t>0,65 ha</t>
  </si>
  <si>
    <t xml:space="preserve">20824 m³ </t>
  </si>
  <si>
    <t>Córrego Parreira</t>
  </si>
  <si>
    <t>21º20'40"</t>
  </si>
  <si>
    <t>45º30'28"</t>
  </si>
  <si>
    <t>17329/2013</t>
  </si>
  <si>
    <t>Almir da Cunha Gonzaga</t>
  </si>
  <si>
    <t>661.611.267-53</t>
  </si>
  <si>
    <t>Boa Esperança</t>
  </si>
  <si>
    <t>Consumo humano, dessedentação de animais e irrigação de uma área de 8 ha</t>
  </si>
  <si>
    <t xml:space="preserve">0,558038 ha </t>
  </si>
  <si>
    <t xml:space="preserve">27901,90 m³ </t>
  </si>
  <si>
    <t>Afluente da Represa de Furnas</t>
  </si>
  <si>
    <t>21º01'05"</t>
  </si>
  <si>
    <t>45º30'20"</t>
  </si>
  <si>
    <t>17371/2013</t>
  </si>
  <si>
    <t>Roberto Leopoldo Pasqua</t>
  </si>
  <si>
    <t>440.867.096-00</t>
  </si>
  <si>
    <t>Aqüicultura e dessedentação de animais</t>
  </si>
  <si>
    <t xml:space="preserve">0,6848 ha </t>
  </si>
  <si>
    <t>15000 m³</t>
  </si>
  <si>
    <t>Afluente do Rio Guaxupé</t>
  </si>
  <si>
    <t>21º20'12"</t>
  </si>
  <si>
    <t>46º45'30"</t>
  </si>
  <si>
    <t>18797/2013</t>
  </si>
  <si>
    <t>Fernando Antônio Menezes</t>
  </si>
  <si>
    <t>031.194.918-53</t>
  </si>
  <si>
    <t>Paraguaçu</t>
  </si>
  <si>
    <t>Consumo humano, dessedentação de animais e irrigação de uma área de 13 ha</t>
  </si>
  <si>
    <t xml:space="preserve">0,8998 ha </t>
  </si>
  <si>
    <t>35993,20 m³</t>
  </si>
  <si>
    <t>Afluente do Rio Sapucaí</t>
  </si>
  <si>
    <t>21º36'05"</t>
  </si>
  <si>
    <t>45º40'39"</t>
  </si>
  <si>
    <t xml:space="preserve">19575/2013 </t>
  </si>
  <si>
    <t>Wagner Campos Palmeira</t>
  </si>
  <si>
    <t>148.160.166-00</t>
  </si>
  <si>
    <t>Consumo agroindustrial e irrigação de uma área de 31,4 ha</t>
  </si>
  <si>
    <t xml:space="preserve">0,6390 ha </t>
  </si>
  <si>
    <t>9585 m³</t>
  </si>
  <si>
    <t>21º40'48,8"</t>
  </si>
  <si>
    <t>45º49'58,9"</t>
  </si>
  <si>
    <t>Renovação da Portaria nº. 01985/2008</t>
  </si>
  <si>
    <t>24423/2013</t>
  </si>
  <si>
    <t>Irrigação de uma área de 18 ha</t>
  </si>
  <si>
    <t xml:space="preserve">0,88778 ha </t>
  </si>
  <si>
    <t>35511,24 m³</t>
  </si>
  <si>
    <t>21º34'56"</t>
  </si>
  <si>
    <t>45º35'30"</t>
  </si>
  <si>
    <t xml:space="preserve">29062/2013 </t>
  </si>
  <si>
    <t>Edivino Batista da Silva</t>
  </si>
  <si>
    <t>313.340.596-91</t>
  </si>
  <si>
    <t>Três Corações</t>
  </si>
  <si>
    <t>Consumo agroindustrial e irrigação de uma área de 20,83 ha</t>
  </si>
  <si>
    <t xml:space="preserve">1,33 ha </t>
  </si>
  <si>
    <t xml:space="preserve">28600 m³ </t>
  </si>
  <si>
    <t>Córrego da Besta</t>
  </si>
  <si>
    <t>21º45'53"</t>
  </si>
  <si>
    <t>45º15'57"</t>
  </si>
  <si>
    <t>Renovação da Portaria nº. 02364/2008</t>
  </si>
  <si>
    <t>00228/2014</t>
  </si>
  <si>
    <t>Guaxupé Country Club</t>
  </si>
  <si>
    <t>20.774.212/0001-33</t>
  </si>
  <si>
    <t>00175/2014</t>
  </si>
  <si>
    <t>Paisagismo e recreação</t>
  </si>
  <si>
    <t xml:space="preserve">4,48 ha </t>
  </si>
  <si>
    <t>80766 m³</t>
  </si>
  <si>
    <t>Córrego Bebedouro</t>
  </si>
  <si>
    <t>21º18'19"</t>
  </si>
  <si>
    <t>46º41'58"</t>
  </si>
  <si>
    <t>00812/2014</t>
  </si>
  <si>
    <t>Maurício Silveira Coelho</t>
  </si>
  <si>
    <t>403.752.776-68</t>
  </si>
  <si>
    <t>Irrigação de uma área de 61,23 ha</t>
  </si>
  <si>
    <t xml:space="preserve">0,975 ha </t>
  </si>
  <si>
    <t xml:space="preserve">39000 m³ </t>
  </si>
  <si>
    <t>Córrego São Bento</t>
  </si>
  <si>
    <t>20º45'17"</t>
  </si>
  <si>
    <t>46º25'11"</t>
  </si>
  <si>
    <t>15077/2012</t>
  </si>
  <si>
    <t>Morro do Pilar</t>
  </si>
  <si>
    <t xml:space="preserve">00177/2014  </t>
  </si>
  <si>
    <t>19º08'53,87"</t>
  </si>
  <si>
    <t>43º20’23”</t>
  </si>
  <si>
    <t>15076/2012</t>
  </si>
  <si>
    <t>15067/2012</t>
  </si>
  <si>
    <t>15061/2012</t>
  </si>
  <si>
    <t>Santa Maria de Itabira</t>
  </si>
  <si>
    <t>00180/2014</t>
  </si>
  <si>
    <t>Rio Tanque</t>
  </si>
  <si>
    <t>19º25'21,139"</t>
  </si>
  <si>
    <t>43º10'39,534"</t>
  </si>
  <si>
    <t>15060/2012</t>
  </si>
  <si>
    <t>00181/2014</t>
  </si>
  <si>
    <t>Rio Jirau</t>
  </si>
  <si>
    <t>19º28'14,894"</t>
  </si>
  <si>
    <t>43º6'21,019"</t>
  </si>
  <si>
    <t>15043/2012</t>
  </si>
  <si>
    <t>Nova Era</t>
  </si>
  <si>
    <t>00182/2014</t>
  </si>
  <si>
    <t>19º43'41,745"</t>
  </si>
  <si>
    <t>43º0'38,116"</t>
  </si>
  <si>
    <t>05711/2012</t>
  </si>
  <si>
    <t>Frigorífico Mata Bem Comércio e Abate de Suínos e Bovinos Ltda</t>
  </si>
  <si>
    <t>07.015.638/0001-45</t>
  </si>
  <si>
    <t>Sete Lagoas</t>
  </si>
  <si>
    <t>19º24'42"</t>
  </si>
  <si>
    <t>44º11'38"</t>
  </si>
  <si>
    <t>12987/2012</t>
  </si>
  <si>
    <t>00188/2014</t>
  </si>
  <si>
    <t>19º25'40"</t>
  </si>
  <si>
    <t>44º11'32"</t>
  </si>
  <si>
    <t>13154/2012</t>
  </si>
  <si>
    <t>Serviço Autônomo de Água e Esgosto</t>
  </si>
  <si>
    <t>20.067.146/0001-61.</t>
  </si>
  <si>
    <t>Itabirito</t>
  </si>
  <si>
    <t>20º13'59,18"</t>
  </si>
  <si>
    <t>43º58'03,1"</t>
  </si>
  <si>
    <t>14146/2012</t>
  </si>
  <si>
    <t>GH - Comércio e Extração de Minerais Ltda - ME</t>
  </si>
  <si>
    <t>10.207.186/0001-08</t>
  </si>
  <si>
    <t xml:space="preserve">Inicial:19º29'07,4" Final:19º29'10,6"
</t>
  </si>
  <si>
    <t xml:space="preserve">Inicial:44º30'37,6" Final:44º30’04,5”
</t>
  </si>
  <si>
    <t>10172/2011</t>
  </si>
  <si>
    <t>Motel J.C. Ltda</t>
  </si>
  <si>
    <t>07.071.847/0001-06</t>
  </si>
  <si>
    <t>Conselheiro Lafaiete</t>
  </si>
  <si>
    <t>20º43'38"</t>
  </si>
  <si>
    <t>43º48'01"</t>
  </si>
  <si>
    <t>16813/2011</t>
  </si>
  <si>
    <t>Aroldo Plínio Gonçalves</t>
  </si>
  <si>
    <t>070.176.856-87</t>
  </si>
  <si>
    <t>Felixlândia</t>
  </si>
  <si>
    <t>Entorno da Represa de Três Marias</t>
  </si>
  <si>
    <t>18º43'01,7"</t>
  </si>
  <si>
    <t>44º02'01"</t>
  </si>
  <si>
    <t xml:space="preserve">00187/2014  </t>
  </si>
  <si>
    <t xml:space="preserve">00189/2014 </t>
  </si>
  <si>
    <t xml:space="preserve">00190/2014  </t>
  </si>
  <si>
    <t xml:space="preserve">00191/2014 </t>
  </si>
  <si>
    <t xml:space="preserve">00192/2014 </t>
  </si>
  <si>
    <t xml:space="preserve">00167/2014 </t>
  </si>
  <si>
    <t xml:space="preserve">00168/2014 </t>
  </si>
  <si>
    <t xml:space="preserve">00169/2014 </t>
  </si>
  <si>
    <t xml:space="preserve">00170/2014 </t>
  </si>
  <si>
    <t xml:space="preserve">00171/2014 </t>
  </si>
  <si>
    <t xml:space="preserve">00172/2014 </t>
  </si>
  <si>
    <t xml:space="preserve">00173/2014 </t>
  </si>
  <si>
    <t xml:space="preserve">00174/2014 </t>
  </si>
  <si>
    <t xml:space="preserve">00176/2014 </t>
  </si>
  <si>
    <t>São Domingos do Prata</t>
  </si>
  <si>
    <t>00178/2014</t>
  </si>
  <si>
    <t>Consumo indutrial</t>
  </si>
  <si>
    <t>Rio do Prata</t>
  </si>
  <si>
    <t>19º49'40,957"</t>
  </si>
  <si>
    <t>42º59'7,407"</t>
  </si>
  <si>
    <t>Santo Antônio do Rio Abaixo</t>
  </si>
  <si>
    <t>00179/2014</t>
  </si>
  <si>
    <t>19º17'15,926"</t>
  </si>
  <si>
    <t>43º17'9,763"</t>
  </si>
  <si>
    <t>16814/2011</t>
  </si>
  <si>
    <t>18º50'34,3"</t>
  </si>
  <si>
    <t>44º51'02,8"</t>
  </si>
  <si>
    <t>28736/2013</t>
  </si>
  <si>
    <t>Monsanto do Brasil Ltda</t>
  </si>
  <si>
    <t>64.858.525/0102-99</t>
  </si>
  <si>
    <t>00194/2014</t>
  </si>
  <si>
    <t>17º11'49"</t>
  </si>
  <si>
    <t>46º50'35"</t>
  </si>
  <si>
    <t>16606/2013</t>
  </si>
  <si>
    <t>Superintendência Regional do INCRA do Distrito Federal e Entorno - INCRA SR-28/DFE</t>
  </si>
  <si>
    <t>02.360.944/0001-03</t>
  </si>
  <si>
    <t>00195/2014</t>
  </si>
  <si>
    <t>16º34'08"</t>
  </si>
  <si>
    <t>46º37'48"</t>
  </si>
  <si>
    <t>16607/2013</t>
  </si>
  <si>
    <t>00196/2014</t>
  </si>
  <si>
    <t>16º33'36"</t>
  </si>
  <si>
    <t>46º37'08"</t>
  </si>
  <si>
    <t>16608/2013</t>
  </si>
  <si>
    <t>00197/2014</t>
  </si>
  <si>
    <t>16º31'46"</t>
  </si>
  <si>
    <t>46º38'09"</t>
  </si>
  <si>
    <t>15739/2012</t>
  </si>
  <si>
    <t>Galba Vieira Cordeiro</t>
  </si>
  <si>
    <t>042.157.376-72</t>
  </si>
  <si>
    <t>00198/2014</t>
  </si>
  <si>
    <t>Irrigação de uma área de 160 ha</t>
  </si>
  <si>
    <t>17º23'13"</t>
  </si>
  <si>
    <t>46º56'50"</t>
  </si>
  <si>
    <t>16371/2013</t>
  </si>
  <si>
    <t>Ricardo Rodrigues de Almeida</t>
  </si>
  <si>
    <t>414.498.516-49</t>
  </si>
  <si>
    <t>00199/2014</t>
  </si>
  <si>
    <t>Irrigação de uma área de 56 ha</t>
  </si>
  <si>
    <t>Ribeirão Canabrava</t>
  </si>
  <si>
    <t>16º08'19,7195"</t>
  </si>
  <si>
    <t>46º44'38,2385"</t>
  </si>
  <si>
    <t>18182/2013</t>
  </si>
  <si>
    <t>Prefeitura Municipal de Uruana de Minas</t>
  </si>
  <si>
    <t>01.609.942/0001-34</t>
  </si>
  <si>
    <t>00200/2014</t>
  </si>
  <si>
    <t>Córrego Sussuarana</t>
  </si>
  <si>
    <t>16º03'53"</t>
  </si>
  <si>
    <t>46º15'11"</t>
  </si>
  <si>
    <t>10106/2013</t>
  </si>
  <si>
    <t>Votorantim Metais Zinco S/A</t>
  </si>
  <si>
    <t>42.416.651/0010-06</t>
  </si>
  <si>
    <t>Vazante</t>
  </si>
  <si>
    <t>00201/2014</t>
  </si>
  <si>
    <t>Consumo industrial e recirculação de águas</t>
  </si>
  <si>
    <t>Rio Santa Catarina</t>
  </si>
  <si>
    <t>17º58'11"</t>
  </si>
  <si>
    <t>46º48'28"</t>
  </si>
  <si>
    <t>Renovação da Portaria nº. 01633/2008</t>
  </si>
  <si>
    <t>03200/2013</t>
  </si>
  <si>
    <t>Eloilton Rafael Tavares</t>
  </si>
  <si>
    <t>810.123.819-00</t>
  </si>
  <si>
    <t>Formoso</t>
  </si>
  <si>
    <t>00202/2014</t>
  </si>
  <si>
    <t>Irrigação de uma área de 25 ha</t>
  </si>
  <si>
    <t>2,73 ha</t>
  </si>
  <si>
    <t>85466 m³</t>
  </si>
  <si>
    <t>Vereda da Joana</t>
  </si>
  <si>
    <t>15º08'24"</t>
  </si>
  <si>
    <t>46º16'24"</t>
  </si>
  <si>
    <t>03201/2013</t>
  </si>
  <si>
    <t>00203/2014</t>
  </si>
  <si>
    <t>0,6 ha</t>
  </si>
  <si>
    <t>39179 m³</t>
  </si>
  <si>
    <t>Vereda da Panela</t>
  </si>
  <si>
    <t>15º08'15"</t>
  </si>
  <si>
    <t>46º15'49"</t>
  </si>
  <si>
    <t>26064/2013</t>
  </si>
  <si>
    <t>José Martins Assunção</t>
  </si>
  <si>
    <t>317.185.906-87</t>
  </si>
  <si>
    <t>00204/2014</t>
  </si>
  <si>
    <t>19°12'45"</t>
  </si>
  <si>
    <t>44°54'45"</t>
  </si>
  <si>
    <t>16097/2013</t>
  </si>
  <si>
    <t>Sindicato dos Produtores Rurais de Capitólio</t>
  </si>
  <si>
    <t>64.484.009/0001-06</t>
  </si>
  <si>
    <t>Capitólio</t>
  </si>
  <si>
    <t>00205/2014</t>
  </si>
  <si>
    <t>20°37'47"</t>
  </si>
  <si>
    <t>46°01'51"</t>
  </si>
  <si>
    <t>20249/2011</t>
  </si>
  <si>
    <t>Hotel Campestre Paluza Ltda - ME</t>
  </si>
  <si>
    <t>10.395.910/0001-74</t>
  </si>
  <si>
    <t>Cláudio</t>
  </si>
  <si>
    <t>00206/2014</t>
  </si>
  <si>
    <t>Aquicultura, paisagismo e recreação</t>
  </si>
  <si>
    <t>2,1 ha</t>
  </si>
  <si>
    <t>21.000 m³</t>
  </si>
  <si>
    <t>Córrego do Macaco</t>
  </si>
  <si>
    <t>20°27'17"</t>
  </si>
  <si>
    <t>44°46'37"</t>
  </si>
  <si>
    <t>11209/2011</t>
  </si>
  <si>
    <t>Krug Bier Indústria Ltda</t>
  </si>
  <si>
    <t>01.756.629/0001-29</t>
  </si>
  <si>
    <t xml:space="preserve">00208/2014 </t>
  </si>
  <si>
    <t>20º03'39"</t>
  </si>
  <si>
    <t>43º58'51"</t>
  </si>
  <si>
    <t>11823/2008</t>
  </si>
  <si>
    <t>Areal Canta Galo Ltda - ME</t>
  </si>
  <si>
    <t>06.847.761/0001-53</t>
  </si>
  <si>
    <t>Lagoa Dourada</t>
  </si>
  <si>
    <t xml:space="preserve">00209/2014 </t>
  </si>
  <si>
    <t>Rio Brumado</t>
  </si>
  <si>
    <t xml:space="preserve">Inicial:20º48'37" Final:20º48'21"
</t>
  </si>
  <si>
    <t xml:space="preserve">Inicial:44º06'48" Final:44º06’36”
</t>
  </si>
  <si>
    <t>03733/2013</t>
  </si>
  <si>
    <t>Companhia de Bebidas das Américas - AMBEV</t>
  </si>
  <si>
    <t>02.808.7085/0113-03</t>
  </si>
  <si>
    <t>Funinlândia / Jequitibá</t>
  </si>
  <si>
    <t xml:space="preserve">00210/2014 </t>
  </si>
  <si>
    <t>Ribeirão Jequitibá</t>
  </si>
  <si>
    <t>19º17'31,8"</t>
  </si>
  <si>
    <t>44º07’29,61”</t>
  </si>
  <si>
    <t>18690/2011</t>
  </si>
  <si>
    <t>Terral Energia Ltda</t>
  </si>
  <si>
    <t>13.098.848/0001-47</t>
  </si>
  <si>
    <t xml:space="preserve">00211/2014 </t>
  </si>
  <si>
    <t>Geração de energia com potência instalada (MW)</t>
  </si>
  <si>
    <t>Rio Monte Verde</t>
  </si>
  <si>
    <t>21º54'52"</t>
  </si>
  <si>
    <t>43º33'48"</t>
  </si>
  <si>
    <t>04251/2013</t>
  </si>
  <si>
    <t>Walter Titoneli</t>
  </si>
  <si>
    <t>106.660.366-91</t>
  </si>
  <si>
    <t>Palma</t>
  </si>
  <si>
    <t xml:space="preserve">00212/2014 </t>
  </si>
  <si>
    <t>26312/2013</t>
  </si>
  <si>
    <t>RCS Empreendimentos Imobiliários Ltda</t>
  </si>
  <si>
    <t>07.210.501/0001-41</t>
  </si>
  <si>
    <t xml:space="preserve">00213/2014 </t>
  </si>
  <si>
    <t>Córrego São José</t>
  </si>
  <si>
    <t>21º22'21"</t>
  </si>
  <si>
    <t>42º19'30"</t>
  </si>
  <si>
    <t>21º48'14"</t>
  </si>
  <si>
    <t>43º23'25"</t>
  </si>
  <si>
    <t>18566/2013</t>
  </si>
  <si>
    <t>Serviço Autonomo de Água e Esgoto</t>
  </si>
  <si>
    <t>24.089.583/0001-37</t>
  </si>
  <si>
    <t xml:space="preserve">00214/2014 </t>
  </si>
  <si>
    <t>Córrego do Cedro</t>
  </si>
  <si>
    <t>20º00'36"</t>
  </si>
  <si>
    <t>42º21'02"</t>
  </si>
  <si>
    <t>24133/2013</t>
  </si>
  <si>
    <t>01.325.260/0001-08</t>
  </si>
  <si>
    <t>00300/2013</t>
  </si>
  <si>
    <t>Juliano Martins Ribeiro - ME</t>
  </si>
  <si>
    <t>05.445.139/0001-62</t>
  </si>
  <si>
    <t>Jequeri</t>
  </si>
  <si>
    <t xml:space="preserve">00216/2014 </t>
  </si>
  <si>
    <t>Rio Casca</t>
  </si>
  <si>
    <t xml:space="preserve">Inicial:20º27'35" Final:20º27'22"
</t>
  </si>
  <si>
    <t xml:space="preserve">Inicial:42º40'24" Final:42º39'45"
</t>
  </si>
  <si>
    <t>09527/2012</t>
  </si>
  <si>
    <t>Associação de Pais e Amigos dos Excepcionais de Ubá - APAE</t>
  </si>
  <si>
    <t>17.759.168/0001-88</t>
  </si>
  <si>
    <t>21º08'36"</t>
  </si>
  <si>
    <t>42º55'03"</t>
  </si>
  <si>
    <t>19747/2012</t>
  </si>
  <si>
    <t>Roger Timoteo Menezes de Assis</t>
  </si>
  <si>
    <t>102.063.586-01</t>
  </si>
  <si>
    <t>Piraúba</t>
  </si>
  <si>
    <t xml:space="preserve">Irrigação de uma área de 2,0 ha </t>
  </si>
  <si>
    <t>Poço Manual</t>
  </si>
  <si>
    <t>21º15'39"</t>
  </si>
  <si>
    <t>42º59'18"</t>
  </si>
  <si>
    <t>13951/2012</t>
  </si>
  <si>
    <t>Imobiliária Vila Rica Ltda - ME</t>
  </si>
  <si>
    <t>21.748.322/0001-93</t>
  </si>
  <si>
    <t>Governador Valadares</t>
  </si>
  <si>
    <t>00219/2014</t>
  </si>
  <si>
    <t>Rio Suaçuí Grande</t>
  </si>
  <si>
    <t>Córrego Miragem</t>
  </si>
  <si>
    <t>18º49'56,585"</t>
  </si>
  <si>
    <t>41º57'31,113"</t>
  </si>
  <si>
    <t>23597/2012</t>
  </si>
  <si>
    <t>Amaro Dias de Almeida</t>
  </si>
  <si>
    <t>069.119.276-68</t>
  </si>
  <si>
    <t>Cantagalo</t>
  </si>
  <si>
    <t>00220/2014</t>
  </si>
  <si>
    <t>Irrigação de uma área de 15 ha</t>
  </si>
  <si>
    <t>18º31'25,1"</t>
  </si>
  <si>
    <t>42º39'38,04"</t>
  </si>
  <si>
    <t>11075/2011</t>
  </si>
  <si>
    <t>Antônio Magalhães</t>
  </si>
  <si>
    <t>031.675.506-00</t>
  </si>
  <si>
    <t>Pocrane</t>
  </si>
  <si>
    <t>00221/2014</t>
  </si>
  <si>
    <t>Irrigação de uma área de 17,8 ha</t>
  </si>
  <si>
    <t>Rio Manhuaçu</t>
  </si>
  <si>
    <t>Rio José Pedro</t>
  </si>
  <si>
    <t>19º34'29,79"</t>
  </si>
  <si>
    <t>41º26'10,69"</t>
  </si>
  <si>
    <t>20983/2013</t>
  </si>
  <si>
    <t>Rede HG Combustíveis Ltda</t>
  </si>
  <si>
    <t>13.569.064/0034-18</t>
  </si>
  <si>
    <t>Frei Inocêncio</t>
  </si>
  <si>
    <t>00222/2014</t>
  </si>
  <si>
    <t>18º29'20,8"</t>
  </si>
  <si>
    <t>41º52'12,5"</t>
  </si>
  <si>
    <t>Portaria 167</t>
  </si>
  <si>
    <t xml:space="preserve">00217/2014 </t>
  </si>
  <si>
    <t xml:space="preserve">00218/2014 </t>
  </si>
  <si>
    <t xml:space="preserve">00193/2014 </t>
  </si>
  <si>
    <t>25123/2013</t>
  </si>
  <si>
    <t>Giovanne Vicente de Souza</t>
  </si>
  <si>
    <t>550.881.126-53</t>
  </si>
  <si>
    <t>18º53'29''</t>
  </si>
  <si>
    <t>46º44'47''</t>
  </si>
  <si>
    <t>13845/2011</t>
  </si>
  <si>
    <t>Duraflora S/A</t>
  </si>
  <si>
    <t>43.059.559/0096-60</t>
  </si>
  <si>
    <t>Rio Jordão</t>
  </si>
  <si>
    <t>18º54'02''</t>
  </si>
  <si>
    <t>47º53'18''</t>
  </si>
  <si>
    <t>03258/2011</t>
  </si>
  <si>
    <t>F. Soares Comércio de Petróleo Ltda</t>
  </si>
  <si>
    <t>71.467.922/0001-51</t>
  </si>
  <si>
    <t>Tupaciguara</t>
  </si>
  <si>
    <t>Alto Rio Paranaíba</t>
  </si>
  <si>
    <t>18º35'58''</t>
  </si>
  <si>
    <t>48º41'45''</t>
  </si>
  <si>
    <t>05954/2011</t>
  </si>
  <si>
    <t>Justmix Serviços de Concretagem Ltda</t>
  </si>
  <si>
    <t>07.685.363/0001-57</t>
  </si>
  <si>
    <t>18º50'48''</t>
  </si>
  <si>
    <t>48º17'48''</t>
  </si>
  <si>
    <t>19616/2012</t>
  </si>
  <si>
    <t>N P Guimarães &amp; Cia Ltda</t>
  </si>
  <si>
    <t>10.309.394/0001-18</t>
  </si>
  <si>
    <t>Araxá</t>
  </si>
  <si>
    <t>19º35'46''</t>
  </si>
  <si>
    <t>46º56'55''</t>
  </si>
  <si>
    <t>07603/2010</t>
  </si>
  <si>
    <t>Ary Guimarães</t>
  </si>
  <si>
    <t xml:space="preserve">004.679.796-34 </t>
  </si>
  <si>
    <t>18º36'22''</t>
  </si>
  <si>
    <t>46º32'22''</t>
  </si>
  <si>
    <t xml:space="preserve">13933/2010 </t>
  </si>
  <si>
    <t>Décio Bruxel</t>
  </si>
  <si>
    <t>085.132.440-15</t>
  </si>
  <si>
    <t>Lagoa Formosa</t>
  </si>
  <si>
    <t>Ribeirão Babilônia</t>
  </si>
  <si>
    <t>18º43'44''</t>
  </si>
  <si>
    <t>46º25'52''</t>
  </si>
  <si>
    <t xml:space="preserve">11221/2011 </t>
  </si>
  <si>
    <t>Viação Pássaro Branco Ltda</t>
  </si>
  <si>
    <t>19.721.208/0001-28</t>
  </si>
  <si>
    <t>18º36'37''</t>
  </si>
  <si>
    <t>46º30'47''</t>
  </si>
  <si>
    <t>18961/2011</t>
  </si>
  <si>
    <t>Onori Aparecida Carniatto Brischi - ME</t>
  </si>
  <si>
    <t>06.127.834/0001-49</t>
  </si>
  <si>
    <t>Sacramento</t>
  </si>
  <si>
    <t xml:space="preserve">00231/2014 </t>
  </si>
  <si>
    <t>Ribeirão Borá</t>
  </si>
  <si>
    <t>19º51'50''</t>
  </si>
  <si>
    <t>47º42'43''</t>
  </si>
  <si>
    <t>11672/2011</t>
  </si>
  <si>
    <t>Roberto Bontempo Cardoso</t>
  </si>
  <si>
    <t>246.971.686-15</t>
  </si>
  <si>
    <t>Carmo do Paranaíba</t>
  </si>
  <si>
    <t xml:space="preserve">00232/2014 </t>
  </si>
  <si>
    <t xml:space="preserve">Irrigação de uma área de 18 ha </t>
  </si>
  <si>
    <t>Córrego Paraíso</t>
  </si>
  <si>
    <t>19º02'15''</t>
  </si>
  <si>
    <t>46º17'02''</t>
  </si>
  <si>
    <t>12960/2012</t>
  </si>
  <si>
    <t>Maria José da Conceição Cruz Novais</t>
  </si>
  <si>
    <t>506.251.876-87</t>
  </si>
  <si>
    <t>Coromandel</t>
  </si>
  <si>
    <t xml:space="preserve">00233/2014 </t>
  </si>
  <si>
    <t xml:space="preserve">Irrigação de uma área de 30,00 ha </t>
  </si>
  <si>
    <t>Córrego Santa Rosa</t>
  </si>
  <si>
    <t>18º41'22''</t>
  </si>
  <si>
    <t>47º06'41''</t>
  </si>
  <si>
    <t>16578/2012</t>
  </si>
  <si>
    <t>Serra do Salitre</t>
  </si>
  <si>
    <t xml:space="preserve">Irrigação de uma área de 96,30 ha </t>
  </si>
  <si>
    <t xml:space="preserve">3.28,14 ha </t>
  </si>
  <si>
    <t xml:space="preserve">140.908,00 m³ </t>
  </si>
  <si>
    <t>Afluente do Ribeirão Catiara ou Estiva</t>
  </si>
  <si>
    <t>19º15'15''</t>
  </si>
  <si>
    <t>46º43'42''</t>
  </si>
  <si>
    <t>19835/2012</t>
  </si>
  <si>
    <t>Mei Camargo de Paula</t>
  </si>
  <si>
    <t>153.280.228-58</t>
  </si>
  <si>
    <t>Presidente Olegário</t>
  </si>
  <si>
    <t>Irrigação de uma área de 19,08 ha</t>
  </si>
  <si>
    <t xml:space="preserve">0,2766 ha </t>
  </si>
  <si>
    <t xml:space="preserve">12.475,62 m³ </t>
  </si>
  <si>
    <t>Aluente do Rio do Peixe</t>
  </si>
  <si>
    <t>18º04'32''</t>
  </si>
  <si>
    <t>46º19'06''</t>
  </si>
  <si>
    <t>Renovação da Portaria nº 01456/2006</t>
  </si>
  <si>
    <t>18676/2013</t>
  </si>
  <si>
    <t>Departamento de Estradas de Rodagem do Estado de Minas Gerais - DER-MG</t>
  </si>
  <si>
    <t>17.309.790/0001-94</t>
  </si>
  <si>
    <t>00236/2014</t>
  </si>
  <si>
    <t xml:space="preserve">Irrigação de uma área de 2,10 ha </t>
  </si>
  <si>
    <t>19º40'18,0"</t>
  </si>
  <si>
    <t>45º54'45,8"</t>
  </si>
  <si>
    <t>21886/2013</t>
  </si>
  <si>
    <t>CEMIG Distribuição S/A - CEMIG</t>
  </si>
  <si>
    <t>06.981.180/0001-16</t>
  </si>
  <si>
    <t>00237/2014</t>
  </si>
  <si>
    <t>Rio Douradinho</t>
  </si>
  <si>
    <t>19º04'59,0"</t>
  </si>
  <si>
    <t>48º45'39,3"</t>
  </si>
  <si>
    <t>21889/2013</t>
  </si>
  <si>
    <t>Perdizes</t>
  </si>
  <si>
    <t>00238/2014</t>
  </si>
  <si>
    <t>Córrego do Pântano</t>
  </si>
  <si>
    <t>19º22'43,2"</t>
  </si>
  <si>
    <t>47º21'08,3"</t>
  </si>
  <si>
    <t>24621/2013</t>
  </si>
  <si>
    <t>00240/2014</t>
  </si>
  <si>
    <t>19º51'18,4"</t>
  </si>
  <si>
    <t>47º26'52,2"</t>
  </si>
  <si>
    <t>26521/2013</t>
  </si>
  <si>
    <t>COPASA Serviços de Saneamento Integrado do Norte e Nordeste de Minas Gerais S/A - COPANOR</t>
  </si>
  <si>
    <t>09.104.426/0001-60</t>
  </si>
  <si>
    <t>Capelinha</t>
  </si>
  <si>
    <t>00241/2014</t>
  </si>
  <si>
    <t>17º52'00,98"</t>
  </si>
  <si>
    <t>42º32"57,86"</t>
  </si>
  <si>
    <t xml:space="preserve">00223/2014 </t>
  </si>
  <si>
    <t xml:space="preserve">00224/2014 </t>
  </si>
  <si>
    <t xml:space="preserve">00225/2014 </t>
  </si>
  <si>
    <t xml:space="preserve">00226/2014 </t>
  </si>
  <si>
    <t xml:space="preserve">00227/2014 </t>
  </si>
  <si>
    <t xml:space="preserve">00228/2014 </t>
  </si>
  <si>
    <t xml:space="preserve">00229/2014 </t>
  </si>
  <si>
    <t xml:space="preserve">00230/2014 </t>
  </si>
  <si>
    <t xml:space="preserve">00234/2014 </t>
  </si>
  <si>
    <t xml:space="preserve">00235/2014 </t>
  </si>
  <si>
    <t>03889/2013</t>
  </si>
  <si>
    <t>Ricardo Miranda Conde</t>
  </si>
  <si>
    <t>199.761.516-91</t>
  </si>
  <si>
    <t>20º10'09,8"</t>
  </si>
  <si>
    <t>43º58'54,2"</t>
  </si>
  <si>
    <t>16493/2011</t>
  </si>
  <si>
    <t>Associação dos Proprietários de Imóveis Rurais do Santuário da Serra da Moeda</t>
  </si>
  <si>
    <t>11.958.260/0001-90</t>
  </si>
  <si>
    <t>Moeda</t>
  </si>
  <si>
    <t>20º21'13"</t>
  </si>
  <si>
    <t>43º56'47"</t>
  </si>
  <si>
    <t>16494/2011</t>
  </si>
  <si>
    <t>20º21'50"</t>
  </si>
  <si>
    <t>43º56'50"</t>
  </si>
  <si>
    <t>22629/2012</t>
  </si>
  <si>
    <t>Restaurante e Churrascaria Chefão Ltda</t>
  </si>
  <si>
    <t>71.103.188/0001-41</t>
  </si>
  <si>
    <t xml:space="preserve">00245/2014 </t>
  </si>
  <si>
    <t>20º03'42,6"</t>
  </si>
  <si>
    <t>43º58'45,6"</t>
  </si>
  <si>
    <t>30134/2013</t>
  </si>
  <si>
    <t>José Neto de Melo</t>
  </si>
  <si>
    <t>288.524.606-59</t>
  </si>
  <si>
    <t>00246/2014</t>
  </si>
  <si>
    <t xml:space="preserve">Irrigação de uma área de 20 ha </t>
  </si>
  <si>
    <t>17º05'49"</t>
  </si>
  <si>
    <t>46º47'25"</t>
  </si>
  <si>
    <t>30286/2013</t>
  </si>
  <si>
    <t>CICON - Construtora Indústria e Comércio Noroeste de Minas Ltda</t>
  </si>
  <si>
    <t>24.035.453/0001-11</t>
  </si>
  <si>
    <t>00247/2014</t>
  </si>
  <si>
    <t>17º13'49"</t>
  </si>
  <si>
    <t>46º51'19"</t>
  </si>
  <si>
    <t>25462/2013</t>
  </si>
  <si>
    <t>Iracy Xavier Porto</t>
  </si>
  <si>
    <t>526.294.656-91</t>
  </si>
  <si>
    <t>00248/2014</t>
  </si>
  <si>
    <t>Afluente do Córrego Barreiro</t>
  </si>
  <si>
    <t>18º'30"26,1"</t>
  </si>
  <si>
    <t>46º00'37"</t>
  </si>
  <si>
    <t>25463/2013</t>
  </si>
  <si>
    <t>00249/2014</t>
  </si>
  <si>
    <t xml:space="preserve">Irrigação de uma área de 70 ha </t>
  </si>
  <si>
    <t>18º30'04,6"</t>
  </si>
  <si>
    <t>45º59'28,4"</t>
  </si>
  <si>
    <t>11143/2013</t>
  </si>
  <si>
    <t>Abílio Rodrigues Ribeiro</t>
  </si>
  <si>
    <t>893.725.226-00</t>
  </si>
  <si>
    <t>Riachinho</t>
  </si>
  <si>
    <t>00250/2014</t>
  </si>
  <si>
    <t xml:space="preserve">Irrigação de uma área de 22 ha </t>
  </si>
  <si>
    <t>Ribeirão Confins</t>
  </si>
  <si>
    <t>16º20'35"</t>
  </si>
  <si>
    <t>46º03'40"</t>
  </si>
  <si>
    <t>21988/2012</t>
  </si>
  <si>
    <t>Mauro Sérgio Pinheiro</t>
  </si>
  <si>
    <t>695.898.956-20</t>
  </si>
  <si>
    <t>00251/2014</t>
  </si>
  <si>
    <t>Irrigação de uma área de 51 ha</t>
  </si>
  <si>
    <t>Ribeirão Januário</t>
  </si>
  <si>
    <t>17º42'08"</t>
  </si>
  <si>
    <t>47º08'02"</t>
  </si>
  <si>
    <t>Renovação da Portaria nº. 02160/2012</t>
  </si>
  <si>
    <t>11008/2013</t>
  </si>
  <si>
    <t>Dulce Maria Machado Rabelo</t>
  </si>
  <si>
    <t>677.911.076-00</t>
  </si>
  <si>
    <t>00252/2014</t>
  </si>
  <si>
    <t>Vereda Buriti Grande</t>
  </si>
  <si>
    <t>17º55'34"</t>
  </si>
  <si>
    <t>47º03'17"</t>
  </si>
  <si>
    <t>14455/2013</t>
  </si>
  <si>
    <t>Elaine Elizabete Esteves</t>
  </si>
  <si>
    <t>033.238.686-41</t>
  </si>
  <si>
    <t>00253/2014</t>
  </si>
  <si>
    <t>Ribeirão Melo</t>
  </si>
  <si>
    <t>17º37'42"</t>
  </si>
  <si>
    <t>47º05'42"</t>
  </si>
  <si>
    <t>11676/2013</t>
  </si>
  <si>
    <t>Pedro Machado Diniz</t>
  </si>
  <si>
    <t>266.535.916-20</t>
  </si>
  <si>
    <t>00254/2014</t>
  </si>
  <si>
    <t>Irrigação de uma área de 52 ha</t>
  </si>
  <si>
    <t>Rio Claro</t>
  </si>
  <si>
    <t>17º40'03"</t>
  </si>
  <si>
    <t>46º52'40</t>
  </si>
  <si>
    <t>10785/2013</t>
  </si>
  <si>
    <t>Adalberto Vieira de Souza</t>
  </si>
  <si>
    <t>538.908.926-04</t>
  </si>
  <si>
    <t>São Gonçalo do Abaeté</t>
  </si>
  <si>
    <t>00255/2014</t>
  </si>
  <si>
    <t>Córrego Àgua Suja</t>
  </si>
  <si>
    <t>18º16'05"</t>
  </si>
  <si>
    <t>45º50'37"</t>
  </si>
  <si>
    <t>25300/2013</t>
  </si>
  <si>
    <t>Adilson José Martins</t>
  </si>
  <si>
    <t>568.533.516-49</t>
  </si>
  <si>
    <t>00256/2014</t>
  </si>
  <si>
    <t>Irrigação de uma área de 54,90 ha</t>
  </si>
  <si>
    <t>Córrego Mundo Novo</t>
  </si>
  <si>
    <t>16º08'07"</t>
  </si>
  <si>
    <t>46º41'12"</t>
  </si>
  <si>
    <t>25301/2013</t>
  </si>
  <si>
    <t>00257/2014</t>
  </si>
  <si>
    <t>Córrego Rochedo</t>
  </si>
  <si>
    <t>16º08'27"</t>
  </si>
  <si>
    <t>46º41'09"</t>
  </si>
  <si>
    <t>04458/2013</t>
  </si>
  <si>
    <t>J D da Silva - ME</t>
  </si>
  <si>
    <t>13.196.095/0001-02</t>
  </si>
  <si>
    <t>Santanda do Manhuaçu</t>
  </si>
  <si>
    <t xml:space="preserve">00258/2014 </t>
  </si>
  <si>
    <t xml:space="preserve">Inicial:19º58'40" Final:19º58'24”
</t>
  </si>
  <si>
    <t>19305/2013</t>
  </si>
  <si>
    <t>Ricardo Noronha Silveira</t>
  </si>
  <si>
    <t>398.410.906-78</t>
  </si>
  <si>
    <t xml:space="preserve">00259/2014 </t>
  </si>
  <si>
    <t>Córrego São Vicente</t>
  </si>
  <si>
    <t>19º58'07"</t>
  </si>
  <si>
    <t>42º29'41"</t>
  </si>
  <si>
    <t>01703/2014</t>
  </si>
  <si>
    <t>Thiago Santana Maia</t>
  </si>
  <si>
    <t>095.487.416-10</t>
  </si>
  <si>
    <t xml:space="preserve">00260/2014 </t>
  </si>
  <si>
    <t>Rio Turvo Limpo</t>
  </si>
  <si>
    <t xml:space="preserve">Inicial:20º37'23" Final:20º35'26"
</t>
  </si>
  <si>
    <t xml:space="preserve">Inicial:42º59'02" Final:42º59'16"
</t>
  </si>
  <si>
    <t>01001/2014</t>
  </si>
  <si>
    <t>Francisco Celio Grossi</t>
  </si>
  <si>
    <t>180.690.296-68</t>
  </si>
  <si>
    <t xml:space="preserve">00261/2014 </t>
  </si>
  <si>
    <t>Afluente do Córrego Ubá Pequeno</t>
  </si>
  <si>
    <t xml:space="preserve">Inicial:21º04'40" Final:21º04'53"
</t>
  </si>
  <si>
    <t xml:space="preserve">Inicial:42º54'27" Final:42º54'24"
</t>
  </si>
  <si>
    <t>30380/2013</t>
  </si>
  <si>
    <t>Consórcio Candonga</t>
  </si>
  <si>
    <t>03.836.054/0001-80</t>
  </si>
  <si>
    <t>Santa Cruz do Escalvado</t>
  </si>
  <si>
    <t>20º16'27"</t>
  </si>
  <si>
    <t>42º52'40"</t>
  </si>
  <si>
    <t>30376/2013</t>
  </si>
  <si>
    <t>20º15'24"</t>
  </si>
  <si>
    <t>42º53'16"</t>
  </si>
  <si>
    <t>23803/2012</t>
  </si>
  <si>
    <t>Mavaular Móveis Ltda</t>
  </si>
  <si>
    <t>06.375.971/0001-00</t>
  </si>
  <si>
    <t>21º08'12"</t>
  </si>
  <si>
    <t>42º54'27"</t>
  </si>
  <si>
    <t>19508/2013</t>
  </si>
  <si>
    <t>Comércio Indústria e Transporte Lopas S/A</t>
  </si>
  <si>
    <t>21.473.590/0001-40</t>
  </si>
  <si>
    <t>Rodeiro</t>
  </si>
  <si>
    <t>21º11'54"</t>
  </si>
  <si>
    <t>42º52'24"</t>
  </si>
  <si>
    <t>24147/2013</t>
  </si>
  <si>
    <t>Supermercado Bahamas Ltda</t>
  </si>
  <si>
    <t>17.745.613/0008-27</t>
  </si>
  <si>
    <t>21º46'31"</t>
  </si>
  <si>
    <t>43º20'47"</t>
  </si>
  <si>
    <t>25743/2013</t>
  </si>
  <si>
    <t>17.745.613/0013-94</t>
  </si>
  <si>
    <t>21º44'17"</t>
  </si>
  <si>
    <t>43º20'36"</t>
  </si>
  <si>
    <t>16554/2013</t>
  </si>
  <si>
    <t>Viação São Cristovão Ltda</t>
  </si>
  <si>
    <t>20.146.015/0001-70</t>
  </si>
  <si>
    <t>00268/2014</t>
  </si>
  <si>
    <t>20°08'19"</t>
  </si>
  <si>
    <t>13000/2013</t>
  </si>
  <si>
    <t>Fundição Valifer Ltda - ME</t>
  </si>
  <si>
    <t>10.391.349/0001-55</t>
  </si>
  <si>
    <t>Carmo da Mata</t>
  </si>
  <si>
    <t>00269/2014</t>
  </si>
  <si>
    <t>Consumo humano, industrial e limpeza de instalações</t>
  </si>
  <si>
    <t>20°34'02"</t>
  </si>
  <si>
    <t>44°53'41"</t>
  </si>
  <si>
    <t>13437/2012</t>
  </si>
  <si>
    <t>Extração e Comércio Lambari Ltda</t>
  </si>
  <si>
    <t>03.865.630/0001-95</t>
  </si>
  <si>
    <t>Perdigão</t>
  </si>
  <si>
    <t>00270/2014</t>
  </si>
  <si>
    <t xml:space="preserve">Inicial:19°56'52" Final:19°56'48"
</t>
  </si>
  <si>
    <t xml:space="preserve">Inicial:45°09'02" Final:45°09'02"
</t>
  </si>
  <si>
    <t>16179/2011</t>
  </si>
  <si>
    <t>VR3 Empreendimentos e Participações Ltda</t>
  </si>
  <si>
    <t>03.300.077/0001-75</t>
  </si>
  <si>
    <t>Tiros</t>
  </si>
  <si>
    <t xml:space="preserve">Irrigação de uma área de 18.6 ha </t>
  </si>
  <si>
    <t>Rio Borrachudo</t>
  </si>
  <si>
    <t>18º43'40''</t>
  </si>
  <si>
    <t>45º40'32''</t>
  </si>
  <si>
    <t>16180/2011</t>
  </si>
  <si>
    <t>Irrigação de uma área de 0.52 ha</t>
  </si>
  <si>
    <t>18º43'29''</t>
  </si>
  <si>
    <t>45º40'04''</t>
  </si>
  <si>
    <t>16181/2011</t>
  </si>
  <si>
    <t>Irrigação de uma área de 13.0 ha</t>
  </si>
  <si>
    <t>18º43'38''</t>
  </si>
  <si>
    <t>45º40'28''</t>
  </si>
  <si>
    <t>16182/2011</t>
  </si>
  <si>
    <t>Irrigação de uma área de 11.2 ha</t>
  </si>
  <si>
    <t>18º43'45''</t>
  </si>
  <si>
    <t>16183/2011</t>
  </si>
  <si>
    <t xml:space="preserve">Irrigação de uma área de 14.2 ha </t>
  </si>
  <si>
    <t>18º43'50''</t>
  </si>
  <si>
    <t>45º40'34''</t>
  </si>
  <si>
    <t>16184/2011</t>
  </si>
  <si>
    <t xml:space="preserve">Irrigação de uma área de 5.2 ha </t>
  </si>
  <si>
    <t>18º43'56''</t>
  </si>
  <si>
    <t>16351/2011</t>
  </si>
  <si>
    <t>Laércio Faria Ribeiro</t>
  </si>
  <si>
    <t>528.218.976-34</t>
  </si>
  <si>
    <t>19º04'56''</t>
  </si>
  <si>
    <t>48º56'06''</t>
  </si>
  <si>
    <t xml:space="preserve">09188/2010 </t>
  </si>
  <si>
    <t>J. Marino Indústria e Comércio S.A</t>
  </si>
  <si>
    <t>47.066.774/0021-22</t>
  </si>
  <si>
    <t>Patrocínio</t>
  </si>
  <si>
    <t xml:space="preserve">Irrigação de uma área de 40 ha </t>
  </si>
  <si>
    <t>Rio Dourados</t>
  </si>
  <si>
    <t>18º46'13''</t>
  </si>
  <si>
    <t>46º57'35''</t>
  </si>
  <si>
    <t>Renovação da Portaria nº 01449/2005</t>
  </si>
  <si>
    <t xml:space="preserve">09189/2010 </t>
  </si>
  <si>
    <t xml:space="preserve">Consumo humano e irrigação de uma área de 0.5 ha </t>
  </si>
  <si>
    <t>18º45'09''</t>
  </si>
  <si>
    <t>Renovação da Portaria nº 01450/2005</t>
  </si>
  <si>
    <t xml:space="preserve">09190/2010 </t>
  </si>
  <si>
    <t xml:space="preserve">Consumo agroindustrial e irrigação de uma área de 40 ha </t>
  </si>
  <si>
    <t>18º46'28''</t>
  </si>
  <si>
    <t>46º57'30''</t>
  </si>
  <si>
    <t>Renovação da Portaria nº 01451/2005</t>
  </si>
  <si>
    <t>11970/2010</t>
  </si>
  <si>
    <t>Indusat Indústria e Comércio Ltda</t>
  </si>
  <si>
    <t>65.339.590/0001-27</t>
  </si>
  <si>
    <t>Consumo humano, limpeza das instalações e paisagismo</t>
  </si>
  <si>
    <t>18º51'48''</t>
  </si>
  <si>
    <t>48º17'29''</t>
  </si>
  <si>
    <t>01993/2013</t>
  </si>
  <si>
    <t>Posto Quinca Mariano Ltda</t>
  </si>
  <si>
    <t>21.546.577/0001-73</t>
  </si>
  <si>
    <t>Araguari</t>
  </si>
  <si>
    <t>18º34'45''</t>
  </si>
  <si>
    <t>48º16'47''</t>
  </si>
  <si>
    <t>09830/2010</t>
  </si>
  <si>
    <t>Maichael Handell Caixeta</t>
  </si>
  <si>
    <t>036.549.936-64</t>
  </si>
  <si>
    <t>18º37'52''</t>
  </si>
  <si>
    <t>46º37'14''</t>
  </si>
  <si>
    <t>04351/2013</t>
  </si>
  <si>
    <t>Ricardo dos Santos Bartholo</t>
  </si>
  <si>
    <t>229.086.417-04</t>
  </si>
  <si>
    <t xml:space="preserve">00284/2014 </t>
  </si>
  <si>
    <t xml:space="preserve">Irrigação de uma área de 37 ha </t>
  </si>
  <si>
    <t>Córrego Feio</t>
  </si>
  <si>
    <t>18º46'40''</t>
  </si>
  <si>
    <t>46º56'25''</t>
  </si>
  <si>
    <t xml:space="preserve">02286/2010 </t>
  </si>
  <si>
    <t>Paulo César Marcolino Borba</t>
  </si>
  <si>
    <t>979.545.438-20</t>
  </si>
  <si>
    <t xml:space="preserve">Irrigação de uma área de 173 ha </t>
  </si>
  <si>
    <t xml:space="preserve">4,00 ha </t>
  </si>
  <si>
    <t xml:space="preserve">48.085,00 m³ </t>
  </si>
  <si>
    <t>Córrego do Limoeiro</t>
  </si>
  <si>
    <t>18º55'55''</t>
  </si>
  <si>
    <t>48º38'24''</t>
  </si>
  <si>
    <t>Renovação da Portaria nº. 00631/2005</t>
  </si>
  <si>
    <t xml:space="preserve">00242/2014 </t>
  </si>
  <si>
    <t xml:space="preserve">00243/2014 </t>
  </si>
  <si>
    <t xml:space="preserve">00244/2014 </t>
  </si>
  <si>
    <t xml:space="preserve">00262/2014 </t>
  </si>
  <si>
    <t xml:space="preserve">00263/2014 </t>
  </si>
  <si>
    <t xml:space="preserve">00264/2014 </t>
  </si>
  <si>
    <t xml:space="preserve">00265/2014 </t>
  </si>
  <si>
    <t xml:space="preserve">00266/2014 </t>
  </si>
  <si>
    <t xml:space="preserve">00267/2014 </t>
  </si>
  <si>
    <t xml:space="preserve">00271/2014 </t>
  </si>
  <si>
    <t xml:space="preserve">00272/2014 </t>
  </si>
  <si>
    <t xml:space="preserve">00273/2014 </t>
  </si>
  <si>
    <t xml:space="preserve">00274/2014 </t>
  </si>
  <si>
    <t xml:space="preserve">00275/2014 </t>
  </si>
  <si>
    <t xml:space="preserve">00276/2014 </t>
  </si>
  <si>
    <t xml:space="preserve">00277/2014 </t>
  </si>
  <si>
    <t xml:space="preserve">00278/2014 </t>
  </si>
  <si>
    <t xml:space="preserve">00279/2014 </t>
  </si>
  <si>
    <t xml:space="preserve">00280/2014 </t>
  </si>
  <si>
    <t xml:space="preserve">00281/2014 </t>
  </si>
  <si>
    <t xml:space="preserve">00282/2014 </t>
  </si>
  <si>
    <t xml:space="preserve">00283/2014 </t>
  </si>
  <si>
    <t xml:space="preserve">00285/2014 </t>
  </si>
  <si>
    <t xml:space="preserve">13490/2012 </t>
  </si>
  <si>
    <t xml:space="preserve">Núria Machio Font Souza - EPP </t>
  </si>
  <si>
    <t>01.605.965/0001-70</t>
  </si>
  <si>
    <t>00293/2014</t>
  </si>
  <si>
    <t>16º43'29"</t>
  </si>
  <si>
    <t>43º53'44,8"</t>
  </si>
  <si>
    <t xml:space="preserve">06208/2011 </t>
  </si>
  <si>
    <t>Maria Aparecida Meira de Souza</t>
  </si>
  <si>
    <t>788.913.616-15</t>
  </si>
  <si>
    <t>00294/2014</t>
  </si>
  <si>
    <t>Rio Guavanipan</t>
  </si>
  <si>
    <t>17º07'41,4"</t>
  </si>
  <si>
    <t>43º47'58"</t>
  </si>
  <si>
    <t xml:space="preserve">14661/2013 </t>
  </si>
  <si>
    <t xml:space="preserve">Companhia de Saneamento de Minas Gerais – COPASA-MG </t>
  </si>
  <si>
    <t>Pedras de Maria da Cruz</t>
  </si>
  <si>
    <t>00295/2014</t>
  </si>
  <si>
    <t>Riacho Canabrava</t>
  </si>
  <si>
    <t>15º37'52"</t>
  </si>
  <si>
    <t>44º08'39"</t>
  </si>
  <si>
    <t xml:space="preserve">22276/2012 </t>
  </si>
  <si>
    <t>Ouro Verde Reflorestamento de Madeiras Nobres S/A</t>
  </si>
  <si>
    <t>15.060.671/0001-15</t>
  </si>
  <si>
    <t>Consumo humano e irrigação de uma área de 110 há</t>
  </si>
  <si>
    <t>17º49'08"</t>
  </si>
  <si>
    <t>44º34'13"</t>
  </si>
  <si>
    <t xml:space="preserve">09991/2011 </t>
  </si>
  <si>
    <t xml:space="preserve">00297/2014 </t>
  </si>
  <si>
    <t>Córrego Pacuí</t>
  </si>
  <si>
    <t>16º39'31,3"</t>
  </si>
  <si>
    <t>44º13'02,5"</t>
  </si>
  <si>
    <t xml:space="preserve">23760/2012 </t>
  </si>
  <si>
    <t>Paulo Cézar Barreiro</t>
  </si>
  <si>
    <t>011.400.356-49</t>
  </si>
  <si>
    <t xml:space="preserve">00298/2014 </t>
  </si>
  <si>
    <t xml:space="preserve">Irrigação de uma área de 340 ha </t>
  </si>
  <si>
    <t>17º48'03"</t>
  </si>
  <si>
    <t>44º36'10"</t>
  </si>
  <si>
    <t>02951/2013</t>
  </si>
  <si>
    <t>Chapada da Prata S/A</t>
  </si>
  <si>
    <t>25.560.524/0003-74</t>
  </si>
  <si>
    <t>Vargem Grande do Rio Pardo</t>
  </si>
  <si>
    <t>00299/2014</t>
  </si>
  <si>
    <t xml:space="preserve">Irrigação de uma area de 120 ha </t>
  </si>
  <si>
    <t>6,75 ha</t>
  </si>
  <si>
    <t xml:space="preserve">202.500 m³ </t>
  </si>
  <si>
    <t>Ribeirão Taiobeiras</t>
  </si>
  <si>
    <t>Córrego Sucupira</t>
  </si>
  <si>
    <t>15°20'43"</t>
  </si>
  <si>
    <t>42°23'03"</t>
  </si>
  <si>
    <t>02952/2013</t>
  </si>
  <si>
    <t>00300/2014</t>
  </si>
  <si>
    <t>5,0 ha</t>
  </si>
  <si>
    <t xml:space="preserve">193,000 m³ </t>
  </si>
  <si>
    <t>15°20'58"</t>
  </si>
  <si>
    <t>42°23'23"</t>
  </si>
  <si>
    <t>19092/2012</t>
  </si>
  <si>
    <t>Cimento Tupi S/A</t>
  </si>
  <si>
    <t>33.039.223/0006-26</t>
  </si>
  <si>
    <t>Caranaíba</t>
  </si>
  <si>
    <t xml:space="preserve">00301/2014 </t>
  </si>
  <si>
    <t>Córrego Mostarda</t>
  </si>
  <si>
    <t>20º54'11"</t>
  </si>
  <si>
    <t>43º48'09'</t>
  </si>
  <si>
    <t>19090/2012</t>
  </si>
  <si>
    <t xml:space="preserve">1,76 ha </t>
  </si>
  <si>
    <t>87.427,92 m³</t>
  </si>
  <si>
    <t>20º54'29"</t>
  </si>
  <si>
    <t>43º48'54"</t>
  </si>
  <si>
    <t>19091/2012</t>
  </si>
  <si>
    <t>20º54'24"</t>
  </si>
  <si>
    <t>43º48'23"</t>
  </si>
  <si>
    <t>16256/2009</t>
  </si>
  <si>
    <t>Carandaí</t>
  </si>
  <si>
    <t>20º54'23"</t>
  </si>
  <si>
    <t>43º48'55"</t>
  </si>
  <si>
    <t>16249/2009</t>
  </si>
  <si>
    <t>20º54'28"</t>
  </si>
  <si>
    <t>43º48'38"</t>
  </si>
  <si>
    <t>16255/2009</t>
  </si>
  <si>
    <t>19342/2013</t>
  </si>
  <si>
    <t>Joaquim Campos Pereira</t>
  </si>
  <si>
    <t>410.837.176-34</t>
  </si>
  <si>
    <t>Lima Duarte</t>
  </si>
  <si>
    <t>21º52'01"</t>
  </si>
  <si>
    <t>43º53'23"</t>
  </si>
  <si>
    <t>19343/2013</t>
  </si>
  <si>
    <t>21º52'12"</t>
  </si>
  <si>
    <t>43º53'13"</t>
  </si>
  <si>
    <t xml:space="preserve">10892/2012 </t>
  </si>
  <si>
    <t>Central Beton Ltda</t>
  </si>
  <si>
    <t>16.548.653/0062-61</t>
  </si>
  <si>
    <t>Consumo industrial, limpeza das instalações e irrigação de áreas verdes</t>
  </si>
  <si>
    <t>18º56'50''</t>
  </si>
  <si>
    <t>47º00'28''</t>
  </si>
  <si>
    <t>Renovação da Portaria nº 01501/2007</t>
  </si>
  <si>
    <t xml:space="preserve">07895/2013 </t>
  </si>
  <si>
    <t>Cooperativa Regional de Cafeicultores em Guaxupé Ltda - COOXUPE</t>
  </si>
  <si>
    <t>20.770.566/0065-74</t>
  </si>
  <si>
    <t>Consumo humano, limpeza das instalações e irrigação de áreas verdes</t>
  </si>
  <si>
    <t>19º05'45''</t>
  </si>
  <si>
    <t>46º40'24''</t>
  </si>
  <si>
    <t>Renovação da Portaria nº 1454/2008</t>
  </si>
  <si>
    <t>03743/2013</t>
  </si>
  <si>
    <t>Pedro Sanches Oquendo</t>
  </si>
  <si>
    <t>022.746.801-59</t>
  </si>
  <si>
    <t>18º59'27''</t>
  </si>
  <si>
    <t>48º43'39''</t>
  </si>
  <si>
    <t>03744/2013</t>
  </si>
  <si>
    <t>18º58'55''</t>
  </si>
  <si>
    <t>48º43'47''</t>
  </si>
  <si>
    <t>09276/2011</t>
  </si>
  <si>
    <t>Rio Paranaíba</t>
  </si>
  <si>
    <t>19º24'12''</t>
  </si>
  <si>
    <t>47º00'46''</t>
  </si>
  <si>
    <t>21150/2012</t>
  </si>
  <si>
    <t>S.A Usina Coruripe Açúcar e Álcool</t>
  </si>
  <si>
    <t>12.229.415/0020-83</t>
  </si>
  <si>
    <t>Iturama</t>
  </si>
  <si>
    <t>Consumo industrial, posto de abastecimento, limpeza das instalações e higienização</t>
  </si>
  <si>
    <t>Córrégo Vai-Vem</t>
  </si>
  <si>
    <t>19º42'23''</t>
  </si>
  <si>
    <t>50º20'13''</t>
  </si>
  <si>
    <t xml:space="preserve">00120/2011 </t>
  </si>
  <si>
    <t>Granja Planalto Ltda</t>
  </si>
  <si>
    <t>25.634.577/0006-90</t>
  </si>
  <si>
    <t>Consumo humano, dessedentação de animais e limpeza das instalações</t>
  </si>
  <si>
    <t>19º00'50''</t>
  </si>
  <si>
    <t>48º14'08''</t>
  </si>
  <si>
    <t>Renovação da Portaria nº 00197/2006</t>
  </si>
  <si>
    <t>12052/2010</t>
  </si>
  <si>
    <t>Consumo humano e limpeza das instalações</t>
  </si>
  <si>
    <t>19º48'48''</t>
  </si>
  <si>
    <t>48º43'59''</t>
  </si>
  <si>
    <t xml:space="preserve">02653/2010 </t>
  </si>
  <si>
    <t>Biolac Indústria Alimentícia Ltda</t>
  </si>
  <si>
    <t>71.004.881/0001-67</t>
  </si>
  <si>
    <t>Monte Carmelo</t>
  </si>
  <si>
    <t>Rio Perdizes</t>
  </si>
  <si>
    <t>18º42'51''</t>
  </si>
  <si>
    <t>47º29'53''</t>
  </si>
  <si>
    <t>Renovação da Portaria nº 00736/2005</t>
  </si>
  <si>
    <t>15375/2011</t>
  </si>
  <si>
    <t>Queijo Serra Negra Ltda</t>
  </si>
  <si>
    <t>04.270.028/0001-08</t>
  </si>
  <si>
    <t xml:space="preserve">00318/2014 </t>
  </si>
  <si>
    <t>Consumo humano, industrial e limpeza das instalações</t>
  </si>
  <si>
    <t>Córrego Bebedor</t>
  </si>
  <si>
    <t>18º50'16''</t>
  </si>
  <si>
    <t>46º50'36''</t>
  </si>
  <si>
    <t>02370/2011</t>
  </si>
  <si>
    <t>Carlos Alberto Nicolau</t>
  </si>
  <si>
    <t>215.609.198-68</t>
  </si>
  <si>
    <t xml:space="preserve">00319/2014 </t>
  </si>
  <si>
    <t xml:space="preserve">Irrigação de uma área de 255,22 ha </t>
  </si>
  <si>
    <t>19º15'17''</t>
  </si>
  <si>
    <t>48º32'49''</t>
  </si>
  <si>
    <t>02371/2011</t>
  </si>
  <si>
    <t xml:space="preserve">00320/2014 </t>
  </si>
  <si>
    <t xml:space="preserve">Irrigação de uma área de 71,69 ha </t>
  </si>
  <si>
    <t>Córrego Chico Dias</t>
  </si>
  <si>
    <t>19º15'55''</t>
  </si>
  <si>
    <t>48º33'48''</t>
  </si>
  <si>
    <t>02372/2011</t>
  </si>
  <si>
    <t xml:space="preserve">00321/2014 </t>
  </si>
  <si>
    <t xml:space="preserve">Irrigação de uma área de 248,63 ha </t>
  </si>
  <si>
    <t>48º32'56''</t>
  </si>
  <si>
    <t>22499/2012</t>
  </si>
  <si>
    <t>André Luiz Zanin</t>
  </si>
  <si>
    <t>539.197.349-04</t>
  </si>
  <si>
    <t xml:space="preserve">00322/2014 </t>
  </si>
  <si>
    <t>Irrigação de uma área de 80 ha</t>
  </si>
  <si>
    <t>Ribeirão do Cricó</t>
  </si>
  <si>
    <t>18º17'06''</t>
  </si>
  <si>
    <t>46º09'11''</t>
  </si>
  <si>
    <t>19614/2011</t>
  </si>
  <si>
    <t>Varnei Penha</t>
  </si>
  <si>
    <t>009.401.006-49</t>
  </si>
  <si>
    <t>Dessedentação de animais e consumo agroindustrial</t>
  </si>
  <si>
    <t>21º38'32"</t>
  </si>
  <si>
    <t>46º01'26"</t>
  </si>
  <si>
    <t>11053/2012</t>
  </si>
  <si>
    <t>Mauro Caporali Vivas - ME</t>
  </si>
  <si>
    <t>12.105.663/0001-50</t>
  </si>
  <si>
    <t>Prados</t>
  </si>
  <si>
    <t>21º03'47"</t>
  </si>
  <si>
    <t>44º05'07"</t>
  </si>
  <si>
    <t>13825/2012</t>
  </si>
  <si>
    <t>Radin e Cia Ltda e Radin II Ltda</t>
  </si>
  <si>
    <t>18.593.616/0001-89 e 00.548.431/0001-97</t>
  </si>
  <si>
    <t>São Gonçalo do Sapucaí</t>
  </si>
  <si>
    <t>21º52'32"</t>
  </si>
  <si>
    <t>10988/2013</t>
  </si>
  <si>
    <t>Laticínios Rosena Ltda</t>
  </si>
  <si>
    <t>22.281.372/0001-76</t>
  </si>
  <si>
    <t>Andrelândia</t>
  </si>
  <si>
    <t>21º44'32"</t>
  </si>
  <si>
    <t>44º18'26"</t>
  </si>
  <si>
    <t xml:space="preserve">11695/2013 </t>
  </si>
  <si>
    <t>Flávio Garcia Dal Poggetto</t>
  </si>
  <si>
    <t>00.811.830/0001-07</t>
  </si>
  <si>
    <t>21º54'51"</t>
  </si>
  <si>
    <t>46º23'21"</t>
  </si>
  <si>
    <t>Renovação da Portaria nº 01287/2008</t>
  </si>
  <si>
    <t>20188/2013</t>
  </si>
  <si>
    <t>Luciano Aurélio Gambarini</t>
  </si>
  <si>
    <t>143.157.808-80</t>
  </si>
  <si>
    <t>Irrigação de uma área de 08 ha</t>
  </si>
  <si>
    <t>22º18'33"</t>
  </si>
  <si>
    <t>46º17'13"</t>
  </si>
  <si>
    <t xml:space="preserve">20538/2013 </t>
  </si>
  <si>
    <t>Auto Posto Jabur Ribeiro Ltda</t>
  </si>
  <si>
    <t>06.209.600/0001-40</t>
  </si>
  <si>
    <t>00330/2014</t>
  </si>
  <si>
    <t>20º43'21"</t>
  </si>
  <si>
    <t>46º36'52"</t>
  </si>
  <si>
    <t>Renovação da Portaria nº 01375/2008</t>
  </si>
  <si>
    <t>20917/2013</t>
  </si>
  <si>
    <t>Peltier Comércio e Indústria Ltda</t>
  </si>
  <si>
    <t>62.743.539/0004-30</t>
  </si>
  <si>
    <t>Santa Rita do Sapucaí</t>
  </si>
  <si>
    <t>22º15'34"</t>
  </si>
  <si>
    <t>45º44'21"</t>
  </si>
  <si>
    <t>23095/2013</t>
  </si>
  <si>
    <t>Plásticos Vima Ltda</t>
  </si>
  <si>
    <t>26.096.404/0001-14</t>
  </si>
  <si>
    <t>Passa Quatro</t>
  </si>
  <si>
    <t>22º21'43"</t>
  </si>
  <si>
    <t>44º57'14"</t>
  </si>
  <si>
    <t xml:space="preserve">24362/2013 </t>
  </si>
  <si>
    <t>Textil Guaranésia Ltda</t>
  </si>
  <si>
    <t>02.533.224/0001-94</t>
  </si>
  <si>
    <t>Guaranésia</t>
  </si>
  <si>
    <t>Ribeirão Santa Bárbara</t>
  </si>
  <si>
    <t>21º17'59"</t>
  </si>
  <si>
    <t>45º47'37"</t>
  </si>
  <si>
    <t>Renovação da Portaria nº 02165/2008</t>
  </si>
  <si>
    <t>26399/2013</t>
  </si>
  <si>
    <t>XCMG Brasil Indústria Ltda</t>
  </si>
  <si>
    <t>14.707.364/0001-10</t>
  </si>
  <si>
    <t>22º15'02"</t>
  </si>
  <si>
    <t>45º50'40"</t>
  </si>
  <si>
    <t>28467/2013</t>
  </si>
  <si>
    <t>Fiori Cerâmica Ltda</t>
  </si>
  <si>
    <t>20.373.585/0001-00</t>
  </si>
  <si>
    <t>22º03'43"</t>
  </si>
  <si>
    <t>46º33'51"</t>
  </si>
  <si>
    <t xml:space="preserve">29605/2013 </t>
  </si>
  <si>
    <t>Cristiano de Paula Teixeira</t>
  </si>
  <si>
    <t>725.898.336-87</t>
  </si>
  <si>
    <t>22º07'33"</t>
  </si>
  <si>
    <t>46º34'51"</t>
  </si>
  <si>
    <t>Renovação da Portaria nº 02938/2011</t>
  </si>
  <si>
    <t>31255/2013</t>
  </si>
  <si>
    <t>Cooperativa Agropecuária de Boa Esperança Ltda</t>
  </si>
  <si>
    <t>18.780.254/0001-35</t>
  </si>
  <si>
    <t>21º03'19"</t>
  </si>
  <si>
    <t>45º34'21"</t>
  </si>
  <si>
    <t>01920/2014</t>
  </si>
  <si>
    <t>Paulo Benedito Rezende</t>
  </si>
  <si>
    <t>035.046.118-04</t>
  </si>
  <si>
    <t>Borda da Mata</t>
  </si>
  <si>
    <t>22º15'59"</t>
  </si>
  <si>
    <t>46º06'29"</t>
  </si>
  <si>
    <t>17464/2013</t>
  </si>
  <si>
    <t>IR Indústria e Comércio de Couro Ltda</t>
  </si>
  <si>
    <t>10.794.871/0001-88</t>
  </si>
  <si>
    <t>20º53'39"</t>
  </si>
  <si>
    <t>47º00'36"</t>
  </si>
  <si>
    <t xml:space="preserve">20559/2013 </t>
  </si>
  <si>
    <t>Osvaldir Demarchi</t>
  </si>
  <si>
    <t>659.522.519-00</t>
  </si>
  <si>
    <t>Heliodora</t>
  </si>
  <si>
    <t xml:space="preserve">00340/2014 </t>
  </si>
  <si>
    <t>Ribeirão Areado</t>
  </si>
  <si>
    <t>22º01'50"</t>
  </si>
  <si>
    <t>45º36'09"</t>
  </si>
  <si>
    <t>Renovação da Portaria nº. 00228/2009</t>
  </si>
  <si>
    <t>21018/2013</t>
  </si>
  <si>
    <t>Geraldo Alvarenga Resende Filho</t>
  </si>
  <si>
    <t>080.829.448-20</t>
  </si>
  <si>
    <t xml:space="preserve">00341/2014 </t>
  </si>
  <si>
    <t>Ribeirão das Palmeiras</t>
  </si>
  <si>
    <t>20º48'37"</t>
  </si>
  <si>
    <t>47º02'38"</t>
  </si>
  <si>
    <t>27552/2013</t>
  </si>
  <si>
    <t xml:space="preserve">00342/2014 </t>
  </si>
  <si>
    <t>Rios das Flores e São Simão</t>
  </si>
  <si>
    <t xml:space="preserve">Inicial:21º59'01" Final:21º59'15"
</t>
  </si>
  <si>
    <t xml:space="preserve">Inicial:45º21'11" Final:45º20'19"
</t>
  </si>
  <si>
    <t>27553/2013</t>
  </si>
  <si>
    <t xml:space="preserve">00343/2014 </t>
  </si>
  <si>
    <t xml:space="preserve">Inicial:21º59'19" Final:21º59'15"
</t>
  </si>
  <si>
    <t xml:space="preserve">Inicial:45º20'20" Final:45º20'19"
</t>
  </si>
  <si>
    <t>27554/2013</t>
  </si>
  <si>
    <t xml:space="preserve">00344/2014 </t>
  </si>
  <si>
    <t>Ribeirão Mumbuca</t>
  </si>
  <si>
    <t>Rio São Simão</t>
  </si>
  <si>
    <t xml:space="preserve">Inicial:21º58'03" Final:21º58'20"
</t>
  </si>
  <si>
    <t xml:space="preserve">Inicial:45º21'40" Final:45º20'03"
</t>
  </si>
  <si>
    <t xml:space="preserve">00296/2014 </t>
  </si>
  <si>
    <t xml:space="preserve">00302/2014 </t>
  </si>
  <si>
    <t xml:space="preserve">00303/2014 </t>
  </si>
  <si>
    <t xml:space="preserve">00304/2014 </t>
  </si>
  <si>
    <t xml:space="preserve">00305/2014 </t>
  </si>
  <si>
    <t xml:space="preserve">00306/2014 </t>
  </si>
  <si>
    <t xml:space="preserve">00307/2014 </t>
  </si>
  <si>
    <t xml:space="preserve">00308/2014 </t>
  </si>
  <si>
    <t xml:space="preserve">00309/2014 </t>
  </si>
  <si>
    <t xml:space="preserve">00310/2014 </t>
  </si>
  <si>
    <t xml:space="preserve">00311/2014 </t>
  </si>
  <si>
    <t xml:space="preserve">00312/2014 </t>
  </si>
  <si>
    <t xml:space="preserve">00313/2014 </t>
  </si>
  <si>
    <t xml:space="preserve">00314/2014 </t>
  </si>
  <si>
    <t xml:space="preserve">00315/2014 </t>
  </si>
  <si>
    <t xml:space="preserve">00316/2014 </t>
  </si>
  <si>
    <t xml:space="preserve">00317/2014 </t>
  </si>
  <si>
    <t xml:space="preserve">00324/2014 </t>
  </si>
  <si>
    <t xml:space="preserve">00325/2014 </t>
  </si>
  <si>
    <t xml:space="preserve">00326/2014 </t>
  </si>
  <si>
    <t xml:space="preserve">00327/2014 </t>
  </si>
  <si>
    <t xml:space="preserve">00328/2014 </t>
  </si>
  <si>
    <t xml:space="preserve">00329/2014 </t>
  </si>
  <si>
    <t xml:space="preserve">00331/2014 </t>
  </si>
  <si>
    <t xml:space="preserve">00332/2014 </t>
  </si>
  <si>
    <t xml:space="preserve">00333/2014 </t>
  </si>
  <si>
    <t xml:space="preserve">00334/2014 </t>
  </si>
  <si>
    <t xml:space="preserve">00335/2014 </t>
  </si>
  <si>
    <t xml:space="preserve">00336/2014 </t>
  </si>
  <si>
    <t xml:space="preserve">00337/2014 </t>
  </si>
  <si>
    <t xml:space="preserve">00338/2014 </t>
  </si>
  <si>
    <t xml:space="preserve">00339/2014 </t>
  </si>
  <si>
    <t>31202/2013</t>
  </si>
  <si>
    <t>Prefeitura Municipal de Monte Sião</t>
  </si>
  <si>
    <t>22.646.525/0001-31</t>
  </si>
  <si>
    <t>Monte Sião</t>
  </si>
  <si>
    <t xml:space="preserve">00345/2014 </t>
  </si>
  <si>
    <t>Ribeirão Monte Sião e Rio das Pedras</t>
  </si>
  <si>
    <t xml:space="preserve">Inicial:22º26'21" Final:22º25'22"
</t>
  </si>
  <si>
    <t>31203/2013</t>
  </si>
  <si>
    <t xml:space="preserve">00346/2014 </t>
  </si>
  <si>
    <t>Ribeirão do Tanque</t>
  </si>
  <si>
    <t xml:space="preserve">Inicial:22º26'26" Final:22º25'37"
</t>
  </si>
  <si>
    <t xml:space="preserve">Inicial:46º33'59" Final:46º34'20"
</t>
  </si>
  <si>
    <t>02100/2014</t>
  </si>
  <si>
    <t>Gustavo Reis e Lopes</t>
  </si>
  <si>
    <t>036.420.126-63</t>
  </si>
  <si>
    <t xml:space="preserve">00347/2014 </t>
  </si>
  <si>
    <t>Irrigação de uma área de 9,65 ha</t>
  </si>
  <si>
    <t>Ribeirão Santa Barbara</t>
  </si>
  <si>
    <t>21º19'53"</t>
  </si>
  <si>
    <t>46º49'28"</t>
  </si>
  <si>
    <t>16472/2013</t>
  </si>
  <si>
    <t>Jaci Modesto de Carvalho Franco</t>
  </si>
  <si>
    <t>285.449.196-34</t>
  </si>
  <si>
    <t>Alfenas</t>
  </si>
  <si>
    <t>Irrigação de uma área de 13 ha</t>
  </si>
  <si>
    <t>Afluente do Corrego da Lage</t>
  </si>
  <si>
    <t>21º28'32"</t>
  </si>
  <si>
    <t>45º54'34"</t>
  </si>
  <si>
    <t xml:space="preserve">25749/2013 </t>
  </si>
  <si>
    <t>Nivaldo Grasson e Humar Marques de Oliveira</t>
  </si>
  <si>
    <t>600.032.608-44 e 060.297.448-87</t>
  </si>
  <si>
    <t xml:space="preserve">1,650 ha </t>
  </si>
  <si>
    <t>3645,64 m³</t>
  </si>
  <si>
    <t>Rio Turvo Grande</t>
  </si>
  <si>
    <t>Córrego dos Pinheiros</t>
  </si>
  <si>
    <t>21º48'18"</t>
  </si>
  <si>
    <t>44º25'41"</t>
  </si>
  <si>
    <t>Renovação da Portaria nº. 01963/2008</t>
  </si>
  <si>
    <t>26192/2013</t>
  </si>
  <si>
    <t>Garcia Administração e Participação S/S Ltda</t>
  </si>
  <si>
    <t>09.234.199/0001-97</t>
  </si>
  <si>
    <t>1,293 ha</t>
  </si>
  <si>
    <t>19395 m³</t>
  </si>
  <si>
    <t>Rio do Machado</t>
  </si>
  <si>
    <t>Afluente do Ribeirão Jacutinga</t>
  </si>
  <si>
    <t>21º39'32"</t>
  </si>
  <si>
    <t>46º55'17"</t>
  </si>
  <si>
    <t>26193/2013</t>
  </si>
  <si>
    <t>2,062 ha</t>
  </si>
  <si>
    <t xml:space="preserve">30930 m³ </t>
  </si>
  <si>
    <t>21º39'25"</t>
  </si>
  <si>
    <t>46º55'20"</t>
  </si>
  <si>
    <t>Portaria 2457</t>
  </si>
  <si>
    <t>Portaria 2449</t>
  </si>
  <si>
    <t>10658/2011</t>
  </si>
  <si>
    <t>Euler Miranda da Costa</t>
  </si>
  <si>
    <t>232.974.766-72</t>
  </si>
  <si>
    <t>19º57'35"</t>
  </si>
  <si>
    <t>43º57'44"</t>
  </si>
  <si>
    <t>04848/2011</t>
  </si>
  <si>
    <t>Indústria e Comércio de Alimentos Carnes e Derivados TG Ltda</t>
  </si>
  <si>
    <t>12.492.354/0001-80</t>
  </si>
  <si>
    <t>Entre Rios de Minas</t>
  </si>
  <si>
    <t>20º38'58"</t>
  </si>
  <si>
    <t>44º01'48"</t>
  </si>
  <si>
    <t>04371/2012</t>
  </si>
  <si>
    <t>Rodrigo Ferreira Pinto</t>
  </si>
  <si>
    <t>827.596.776-72</t>
  </si>
  <si>
    <t>Sabará</t>
  </si>
  <si>
    <t>19º47'36"</t>
  </si>
  <si>
    <t>43º43'19"</t>
  </si>
  <si>
    <t>05028/2013</t>
  </si>
  <si>
    <t>Mega Gelótimo Minas Ltda - ME</t>
  </si>
  <si>
    <t>14.286.194-0001-48</t>
  </si>
  <si>
    <t>19º48'17,2"</t>
  </si>
  <si>
    <t>43º52'31"</t>
  </si>
  <si>
    <t>05029/2013</t>
  </si>
  <si>
    <t>19º48'12,6"</t>
  </si>
  <si>
    <t>05030/2013</t>
  </si>
  <si>
    <t>19º48'14"</t>
  </si>
  <si>
    <t>43º52'32,6"</t>
  </si>
  <si>
    <t>04273/2014</t>
  </si>
  <si>
    <t>Marco Aurélio Ribeiro Mota</t>
  </si>
  <si>
    <t>379.535.326-20</t>
  </si>
  <si>
    <t xml:space="preserve">00358/2014 </t>
  </si>
  <si>
    <t>Córrego Coruja</t>
  </si>
  <si>
    <t xml:space="preserve">Inicial:21º07'29" Final:21º07’28”
</t>
  </si>
  <si>
    <t xml:space="preserve">Inicial:42º59'11" Final:42º59’08”
</t>
  </si>
  <si>
    <t xml:space="preserve">11727/2011 </t>
  </si>
  <si>
    <t>Abel Ernane da Silva</t>
  </si>
  <si>
    <t>998.922.196-00</t>
  </si>
  <si>
    <t>Abadia dos Dourados</t>
  </si>
  <si>
    <t xml:space="preserve">00359/2014 </t>
  </si>
  <si>
    <t>Lavagem de cascalho diamantífero</t>
  </si>
  <si>
    <t>Córrego Fundo</t>
  </si>
  <si>
    <t>18º29'23''</t>
  </si>
  <si>
    <t>47º25'18''</t>
  </si>
  <si>
    <t>Renovação da Portaria nº. 01249/2006</t>
  </si>
  <si>
    <t>13807/2012</t>
  </si>
  <si>
    <t>José Francisco</t>
  </si>
  <si>
    <t>350.973.706-78</t>
  </si>
  <si>
    <t xml:space="preserve">00360/2014 </t>
  </si>
  <si>
    <t xml:space="preserve">Irrigação de uma área de 30,0 ha </t>
  </si>
  <si>
    <t>Ribeirão do Salitro</t>
  </si>
  <si>
    <t>18º57'49''</t>
  </si>
  <si>
    <t>46º55'23''</t>
  </si>
  <si>
    <t>25085/2013</t>
  </si>
  <si>
    <t>Copari - Extração e Comércio de Minerais Ltda</t>
  </si>
  <si>
    <t>17.780.545/0001-60</t>
  </si>
  <si>
    <t xml:space="preserve">00361/2014 </t>
  </si>
  <si>
    <t>Afluente do Córrego Lageado</t>
  </si>
  <si>
    <t>19º41’54“</t>
  </si>
  <si>
    <t>47º54’50”</t>
  </si>
  <si>
    <t xml:space="preserve">00348/2014 </t>
  </si>
  <si>
    <t xml:space="preserve">00349/2014 </t>
  </si>
  <si>
    <t xml:space="preserve">00350/2014 </t>
  </si>
  <si>
    <t xml:space="preserve">00351/2014 </t>
  </si>
  <si>
    <t xml:space="preserve">00352/2014 </t>
  </si>
  <si>
    <t xml:space="preserve">00353/2014 </t>
  </si>
  <si>
    <t xml:space="preserve">00354/2014 </t>
  </si>
  <si>
    <t xml:space="preserve">00355/2014 </t>
  </si>
  <si>
    <t xml:space="preserve">00356/2014 </t>
  </si>
  <si>
    <t xml:space="preserve">00357/2014 </t>
  </si>
  <si>
    <t>10085/2010</t>
  </si>
  <si>
    <t>André Luis Gonçalves Ramos</t>
  </si>
  <si>
    <t>552.211.656-00</t>
  </si>
  <si>
    <t xml:space="preserve">00362/2014 </t>
  </si>
  <si>
    <t>Ribeirão São Francisco do Borja</t>
  </si>
  <si>
    <t>47º16'13''</t>
  </si>
  <si>
    <t>25357/2013</t>
  </si>
  <si>
    <t>José Pereira de Oliveira</t>
  </si>
  <si>
    <t>111.914.576-72</t>
  </si>
  <si>
    <t xml:space="preserve">00363/2014 </t>
  </si>
  <si>
    <t xml:space="preserve">Irrigação de uma área de 21,80 ha </t>
  </si>
  <si>
    <t>Córrego da Lage</t>
  </si>
  <si>
    <t>18º52'34''</t>
  </si>
  <si>
    <t>48º07'12''</t>
  </si>
  <si>
    <t>12118/2010</t>
  </si>
  <si>
    <t>Usina Itapagipe Açúcar e Álcool Ltda</t>
  </si>
  <si>
    <t>06.059.962/0001-00</t>
  </si>
  <si>
    <t>São Francisco de Sales</t>
  </si>
  <si>
    <t xml:space="preserve">00364/2014 </t>
  </si>
  <si>
    <t xml:space="preserve">Irrigação de uma área de 130,0 ha </t>
  </si>
  <si>
    <t>Córrego Jacu</t>
  </si>
  <si>
    <t>19º51'54''</t>
  </si>
  <si>
    <t>49º44'07''</t>
  </si>
  <si>
    <t xml:space="preserve">19º21'56'' </t>
  </si>
  <si>
    <t>15097/2013</t>
  </si>
  <si>
    <t>0,899 ha</t>
  </si>
  <si>
    <t xml:space="preserve">10.345,80 m³ </t>
  </si>
  <si>
    <t>Córrego do Retiro</t>
  </si>
  <si>
    <t>18º59'15''</t>
  </si>
  <si>
    <t>48º44'03''</t>
  </si>
  <si>
    <t>15098/2013</t>
  </si>
  <si>
    <t>0,342 ha</t>
  </si>
  <si>
    <t xml:space="preserve">3.580,55 m³ </t>
  </si>
  <si>
    <t>18º59'02''</t>
  </si>
  <si>
    <t>48º44'24''</t>
  </si>
  <si>
    <t>14835/2010</t>
  </si>
  <si>
    <t>João Batista Montanari</t>
  </si>
  <si>
    <t>135.658.859-04</t>
  </si>
  <si>
    <t>Irrigação de uma área de 60,00 ha</t>
  </si>
  <si>
    <t xml:space="preserve">1,1985 ha </t>
  </si>
  <si>
    <t xml:space="preserve">23.109,89 m³ </t>
  </si>
  <si>
    <t>Córrego dos Pintos</t>
  </si>
  <si>
    <t>47º05'38''</t>
  </si>
  <si>
    <t>19023/2011</t>
  </si>
  <si>
    <t>Carlos Alberto Miro da Silva</t>
  </si>
  <si>
    <t>076.107.186-53</t>
  </si>
  <si>
    <t>0,4624 ha</t>
  </si>
  <si>
    <t>8.049 m³</t>
  </si>
  <si>
    <t>Alfuente do Ribeirão Paraíso</t>
  </si>
  <si>
    <t>19º26'28''</t>
  </si>
  <si>
    <t>46º19'30''</t>
  </si>
  <si>
    <t>19024/2011</t>
  </si>
  <si>
    <t>0,4582 ha</t>
  </si>
  <si>
    <t>8.899 m³</t>
  </si>
  <si>
    <t>19º26'17''</t>
  </si>
  <si>
    <t>46º19'59''</t>
  </si>
  <si>
    <t>09703/2011</t>
  </si>
  <si>
    <t>Paulo Afonso Santos de Lucca</t>
  </si>
  <si>
    <t>141.142.518-98</t>
  </si>
  <si>
    <t>Irrigação de uma área de 13,76 ha</t>
  </si>
  <si>
    <t xml:space="preserve">0,197544 ha </t>
  </si>
  <si>
    <t xml:space="preserve">3.087,45 m³ </t>
  </si>
  <si>
    <t>Afluente do Córrego Lagoa Santa</t>
  </si>
  <si>
    <t>19º06'34''</t>
  </si>
  <si>
    <t>47º08'35''</t>
  </si>
  <si>
    <t xml:space="preserve">21774/2013 </t>
  </si>
  <si>
    <t>Leonardo Sicupira Sena</t>
  </si>
  <si>
    <t>063.748.956-06</t>
  </si>
  <si>
    <t>Ponto dos Volantes</t>
  </si>
  <si>
    <t>00372/2014</t>
  </si>
  <si>
    <t>Irrigação de uma área de 5,0 ha</t>
  </si>
  <si>
    <t>Médio e Baixo Paranaíba</t>
  </si>
  <si>
    <t>Ribeirão São João</t>
  </si>
  <si>
    <t>16º44’44’”</t>
  </si>
  <si>
    <t>41º30’16”</t>
  </si>
  <si>
    <t>21580/2013</t>
  </si>
  <si>
    <t>Luiz Vanderley Neitzel</t>
  </si>
  <si>
    <t>503.057.356-91</t>
  </si>
  <si>
    <t xml:space="preserve">00374/2014 </t>
  </si>
  <si>
    <t>Irrigação de uma área de 10,0 ha</t>
  </si>
  <si>
    <t>16º47'31"</t>
  </si>
  <si>
    <t>41º28’45”</t>
  </si>
  <si>
    <t>14195/2013</t>
  </si>
  <si>
    <t>Claudio Nunes dos Santos</t>
  </si>
  <si>
    <t>988.512.336-91</t>
  </si>
  <si>
    <t xml:space="preserve">00375/2014 </t>
  </si>
  <si>
    <t>Ribeirão São Joanico</t>
  </si>
  <si>
    <t>16º52'31"</t>
  </si>
  <si>
    <t>20279/2013</t>
  </si>
  <si>
    <t>Edivaldo Gonçalves Sicupira</t>
  </si>
  <si>
    <t>496.379.836-00</t>
  </si>
  <si>
    <t xml:space="preserve">00376/2014  </t>
  </si>
  <si>
    <t>Irrigação de uma área de 6,0 ha</t>
  </si>
  <si>
    <t>16º43'56"</t>
  </si>
  <si>
    <t>41º30’15”</t>
  </si>
  <si>
    <t>14418/2013</t>
  </si>
  <si>
    <t>Silvanio Pereira Dias</t>
  </si>
  <si>
    <t>803.848.976-49</t>
  </si>
  <si>
    <t>Itaobim</t>
  </si>
  <si>
    <t xml:space="preserve">00377/2014  </t>
  </si>
  <si>
    <t>Irrigação de uma área de 4,0 ha</t>
  </si>
  <si>
    <t>16º37'17"</t>
  </si>
  <si>
    <t>41º29’54”</t>
  </si>
  <si>
    <t>10060/2013</t>
  </si>
  <si>
    <t>Rec Betim S.A</t>
  </si>
  <si>
    <t>12.457.068/0001-83</t>
  </si>
  <si>
    <t>Consumo humano e abastecimento do canteiro de obra</t>
  </si>
  <si>
    <t>44º11'31"</t>
  </si>
  <si>
    <t>05293/2012</t>
  </si>
  <si>
    <t>Laticínios Veredas de Minas Ltda</t>
  </si>
  <si>
    <t>07.979.551/0001-98</t>
  </si>
  <si>
    <t>Curvelo</t>
  </si>
  <si>
    <t>18º44'35"</t>
  </si>
  <si>
    <t>44º24'12"</t>
  </si>
  <si>
    <t>11907/2008</t>
  </si>
  <si>
    <t>33.592.510/0008-20</t>
  </si>
  <si>
    <t>Ribeirão Ferro Carvão Afluente da Margem Direita do Rio Paraopeba</t>
  </si>
  <si>
    <t>20º08’13”</t>
  </si>
  <si>
    <t>44º07’12”</t>
  </si>
  <si>
    <t>13241/2012</t>
  </si>
  <si>
    <t>Criar Agropecuária Ltda</t>
  </si>
  <si>
    <t>64.432.560/0001-06</t>
  </si>
  <si>
    <t xml:space="preserve">00381/2014 </t>
  </si>
  <si>
    <t>Irrigação de área de 39,7 ha</t>
  </si>
  <si>
    <t>Ribeirão das Almas</t>
  </si>
  <si>
    <t>18º54'30,2"</t>
  </si>
  <si>
    <t>44º34’29”</t>
  </si>
  <si>
    <t>06510/2013</t>
  </si>
  <si>
    <t>Maria Bernadete de Matos Loureiro</t>
  </si>
  <si>
    <t>411.883.736-68</t>
  </si>
  <si>
    <t xml:space="preserve">00382/2014  </t>
  </si>
  <si>
    <t xml:space="preserve">Irrigação de uma área de 10 ha </t>
  </si>
  <si>
    <t>Córrego das Pedras</t>
  </si>
  <si>
    <t>18º33'27"</t>
  </si>
  <si>
    <t>44º18’48”</t>
  </si>
  <si>
    <t>25714/2013</t>
  </si>
  <si>
    <t>Agropecuária Ouro Fino Ltda</t>
  </si>
  <si>
    <t>04.746.187/0001-28</t>
  </si>
  <si>
    <t xml:space="preserve">00383/2014  </t>
  </si>
  <si>
    <t>18º51'22,90"</t>
  </si>
  <si>
    <t>44º54'19,68"</t>
  </si>
  <si>
    <t>11918/2011</t>
  </si>
  <si>
    <t>Minasilicio GMA Mineradora Ltda</t>
  </si>
  <si>
    <t>03.421.019/0001-08</t>
  </si>
  <si>
    <t>Jequitibá</t>
  </si>
  <si>
    <t xml:space="preserve">00384/2014 </t>
  </si>
  <si>
    <t>Consumo industrial e paisagismo</t>
  </si>
  <si>
    <t>19º15'41,4"</t>
  </si>
  <si>
    <t>44º03’21,3”</t>
  </si>
  <si>
    <t>21780/2012</t>
  </si>
  <si>
    <t>Cooperativa Central dos Produtores Rurais de Minas Gerais Ltda</t>
  </si>
  <si>
    <t>17.249.111/0065-01</t>
  </si>
  <si>
    <t>Pará de Minas</t>
  </si>
  <si>
    <t>00385/2014</t>
  </si>
  <si>
    <t>19°53'06"</t>
  </si>
  <si>
    <t>44°35'11"</t>
  </si>
  <si>
    <t>21781/2012</t>
  </si>
  <si>
    <t>00386/2014</t>
  </si>
  <si>
    <t>19°53'08"</t>
  </si>
  <si>
    <t>44°35'12"</t>
  </si>
  <si>
    <t>13999/2013</t>
  </si>
  <si>
    <t>Ulane Rezende Teixeira</t>
  </si>
  <si>
    <t>516.020.246-34</t>
  </si>
  <si>
    <t>Martinho Campos</t>
  </si>
  <si>
    <t>00387/2014</t>
  </si>
  <si>
    <t>19°20'04"</t>
  </si>
  <si>
    <t>45°14'06"</t>
  </si>
  <si>
    <t>02091/2013</t>
  </si>
  <si>
    <t>Ciclepet Ltda</t>
  </si>
  <si>
    <t>05.264.463/0001-84</t>
  </si>
  <si>
    <t>00388/2014</t>
  </si>
  <si>
    <t>19°43'04"</t>
  </si>
  <si>
    <t>45°15'41"</t>
  </si>
  <si>
    <t>10591/2012</t>
  </si>
  <si>
    <t>Serviço Autônomo de Água e Esgoto - SAAE</t>
  </si>
  <si>
    <t>18.423.582/0001-84</t>
  </si>
  <si>
    <t>Lagoa da Prata</t>
  </si>
  <si>
    <t>00389/2014</t>
  </si>
  <si>
    <t>20°02'20"</t>
  </si>
  <si>
    <t>45°32'56"</t>
  </si>
  <si>
    <t>17252/2012</t>
  </si>
  <si>
    <t>Sandra Campos Morato</t>
  </si>
  <si>
    <t>558.619.116-49</t>
  </si>
  <si>
    <t>00390/2014</t>
  </si>
  <si>
    <t>19°13'49"</t>
  </si>
  <si>
    <t>44°59'33"</t>
  </si>
  <si>
    <t>Renovação da Portaria nº 00272/2008</t>
  </si>
  <si>
    <t>19919/2011</t>
  </si>
  <si>
    <t>José Geraldo Soares</t>
  </si>
  <si>
    <t>03.649.921/0001-78</t>
  </si>
  <si>
    <t>00391/2014</t>
  </si>
  <si>
    <t>Córredo dos Machados</t>
  </si>
  <si>
    <t>19°46'27"</t>
  </si>
  <si>
    <t>44°15'46"</t>
  </si>
  <si>
    <t>17072/2013</t>
  </si>
  <si>
    <t>Juarez Luiz da Silva</t>
  </si>
  <si>
    <t>087.787.286-49</t>
  </si>
  <si>
    <t>Santo Antônio do Monte</t>
  </si>
  <si>
    <t>00392/2014</t>
  </si>
  <si>
    <t>20°02'38"</t>
  </si>
  <si>
    <t>45°18'08"</t>
  </si>
  <si>
    <t>17334/2013</t>
  </si>
  <si>
    <t>L'Imerys Indústria e Comércio de Cal Ltda</t>
  </si>
  <si>
    <t>14.373.046/0001-60</t>
  </si>
  <si>
    <t>Doresópolis</t>
  </si>
  <si>
    <t>00393/2014</t>
  </si>
  <si>
    <t>Ribeirão das Areias</t>
  </si>
  <si>
    <t>20°18'08"</t>
  </si>
  <si>
    <t>45°49'51"</t>
  </si>
  <si>
    <t>06481/2013</t>
  </si>
  <si>
    <t>Jair Nonato de Souza</t>
  </si>
  <si>
    <t>488.845.026-91</t>
  </si>
  <si>
    <t>00394/2014</t>
  </si>
  <si>
    <t>19°58'46"</t>
  </si>
  <si>
    <t>45°06'44"</t>
  </si>
  <si>
    <t>Renovação da Portaria nº 00932/2008</t>
  </si>
  <si>
    <t>21188/2013</t>
  </si>
  <si>
    <t>Romeu Antônio da Silva</t>
  </si>
  <si>
    <t>720.417.148-91</t>
  </si>
  <si>
    <t>São Sebastião do Oeste</t>
  </si>
  <si>
    <t>00395/2014</t>
  </si>
  <si>
    <t>20°13'58"</t>
  </si>
  <si>
    <t>45°01'32"</t>
  </si>
  <si>
    <t>Renovação da Portaria nº 01975/2008</t>
  </si>
  <si>
    <t>14086/2010</t>
  </si>
  <si>
    <t>00396/2014</t>
  </si>
  <si>
    <t>Ribeirão Guandu</t>
  </si>
  <si>
    <t>20°07'14"</t>
  </si>
  <si>
    <t>45°17'04"</t>
  </si>
  <si>
    <t>Renovação da Portaria nº. 00076/1990</t>
  </si>
  <si>
    <t>18853/2011</t>
  </si>
  <si>
    <t>Marcos Soares Rezende</t>
  </si>
  <si>
    <t>422.479.186-20</t>
  </si>
  <si>
    <t>Piumhi</t>
  </si>
  <si>
    <t>00397/2014</t>
  </si>
  <si>
    <t>Consumo humano, consumo agroindustrial e lavagem de veículos</t>
  </si>
  <si>
    <t xml:space="preserve">2,8 ha </t>
  </si>
  <si>
    <t>98.000 m³</t>
  </si>
  <si>
    <t>Afluente do Ribeirão Água Limpa</t>
  </si>
  <si>
    <t>20°25'51"</t>
  </si>
  <si>
    <t>46°00'32"</t>
  </si>
  <si>
    <t xml:space="preserve">00365/2014 </t>
  </si>
  <si>
    <t xml:space="preserve">00366/2014 </t>
  </si>
  <si>
    <t xml:space="preserve">00367/2014 </t>
  </si>
  <si>
    <t xml:space="preserve">00369/2014 </t>
  </si>
  <si>
    <t xml:space="preserve">00370/2014 </t>
  </si>
  <si>
    <t xml:space="preserve">00371/2014 </t>
  </si>
  <si>
    <t xml:space="preserve">00380/2014 </t>
  </si>
  <si>
    <t xml:space="preserve">00378/2014 </t>
  </si>
  <si>
    <t xml:space="preserve">00379/2014 </t>
  </si>
  <si>
    <t>04317/2012</t>
  </si>
  <si>
    <t>Prefeitura Municipal de João Monlevade</t>
  </si>
  <si>
    <t>18.801.059/0001-57</t>
  </si>
  <si>
    <t>João Monlevade</t>
  </si>
  <si>
    <t>00398/2014</t>
  </si>
  <si>
    <t>Córrego Carneirinhos</t>
  </si>
  <si>
    <t>19º48'23,39"</t>
  </si>
  <si>
    <t>43º11'42,48"</t>
  </si>
  <si>
    <t>Portaria 3697</t>
  </si>
  <si>
    <t>Portaria 3698</t>
  </si>
  <si>
    <t>09146/2012</t>
  </si>
  <si>
    <t>Companhia Transirapé de Transmissão</t>
  </si>
  <si>
    <t>07.153.003/0001-04</t>
  </si>
  <si>
    <t>Araçuaí</t>
  </si>
  <si>
    <t>00403/2014</t>
  </si>
  <si>
    <t>Consumo humano e irrigação de jardins</t>
  </si>
  <si>
    <t>16°50'04"</t>
  </si>
  <si>
    <t>42°01'14"</t>
  </si>
  <si>
    <t>Renovação da Portaria nº 01087/2007</t>
  </si>
  <si>
    <t>23852/2013</t>
  </si>
  <si>
    <t>Companhia de Saneamento de Minas Gerais - COPASA-MG</t>
  </si>
  <si>
    <t>Vargem Bonita</t>
  </si>
  <si>
    <t>00404/2014</t>
  </si>
  <si>
    <t>Alto São Francisco</t>
  </si>
  <si>
    <t>20°21'59"</t>
  </si>
  <si>
    <t>46°16'28"</t>
  </si>
  <si>
    <t>25791/2013</t>
  </si>
  <si>
    <t>Poté</t>
  </si>
  <si>
    <t>00405/2014</t>
  </si>
  <si>
    <t>Rio Mucuri</t>
  </si>
  <si>
    <t>17°50'1,42"</t>
  </si>
  <si>
    <t>41°39'32,8"</t>
  </si>
  <si>
    <t>28108/2013</t>
  </si>
  <si>
    <t>Ribeirão Vermelho</t>
  </si>
  <si>
    <t>00406/2014</t>
  </si>
  <si>
    <t>21°11'29,3"</t>
  </si>
  <si>
    <t>45°03'51,5"</t>
  </si>
  <si>
    <t>03324/2014</t>
  </si>
  <si>
    <t>Ribeirão das Neves</t>
  </si>
  <si>
    <t>00407/2014</t>
  </si>
  <si>
    <t>Retificação (corta rio)</t>
  </si>
  <si>
    <t>19°48'29"</t>
  </si>
  <si>
    <t>42°02'41,41"</t>
  </si>
  <si>
    <t>16379/2013</t>
  </si>
  <si>
    <t>Barra Longa</t>
  </si>
  <si>
    <t>00408/2014</t>
  </si>
  <si>
    <t>16381/2013</t>
  </si>
  <si>
    <t>16384/2013</t>
  </si>
  <si>
    <t>16385/2013</t>
  </si>
  <si>
    <t>16386/2013</t>
  </si>
  <si>
    <t>16389/2013</t>
  </si>
  <si>
    <t>16396/2013</t>
  </si>
  <si>
    <t>16405/2013</t>
  </si>
  <si>
    <t>16406/2013</t>
  </si>
  <si>
    <t>16409/2013</t>
  </si>
  <si>
    <t>Rio do Carmo</t>
  </si>
  <si>
    <t>Ribeirão do Mato Dentro</t>
  </si>
  <si>
    <t>20°16'31"</t>
  </si>
  <si>
    <t>43°02'14"</t>
  </si>
  <si>
    <t>Renovação da Portaria nº 00058/1993</t>
  </si>
  <si>
    <t>Bela Vista de Minas</t>
  </si>
  <si>
    <t>00409/2014</t>
  </si>
  <si>
    <t>Córrego Jambo</t>
  </si>
  <si>
    <t>19°51'32"</t>
  </si>
  <si>
    <t>43°05'28"</t>
  </si>
  <si>
    <t>Cabo Verde</t>
  </si>
  <si>
    <t>00410/2014</t>
  </si>
  <si>
    <t>Rio Cabo Verde</t>
  </si>
  <si>
    <t>Córrego Assunção</t>
  </si>
  <si>
    <t>21°27'27"</t>
  </si>
  <si>
    <t>46°24'26"</t>
  </si>
  <si>
    <t>Caiana</t>
  </si>
  <si>
    <t>00411/2014</t>
  </si>
  <si>
    <t>Bacia do Rio Itabapoana em MG</t>
  </si>
  <si>
    <t>Córrego Corre-Mão</t>
  </si>
  <si>
    <t>20°42'08"</t>
  </si>
  <si>
    <t>41°55'32"</t>
  </si>
  <si>
    <t>00412/2014</t>
  </si>
  <si>
    <t>Ribeirão dos Bugres</t>
  </si>
  <si>
    <t>Afluentes Mineiros dos Rios Mogi-Guaçu e Pardo</t>
  </si>
  <si>
    <t>21°55'33"</t>
  </si>
  <si>
    <t>46°23'20"</t>
  </si>
  <si>
    <t>Capetinga</t>
  </si>
  <si>
    <t>00413/2014</t>
  </si>
  <si>
    <t>Ribeirão da Capetinga</t>
  </si>
  <si>
    <t>20°37'01"</t>
  </si>
  <si>
    <t>47°03'59"</t>
  </si>
  <si>
    <t>Conquista</t>
  </si>
  <si>
    <t>00414/2014</t>
  </si>
  <si>
    <t>Ribeirão Lajeado</t>
  </si>
  <si>
    <t>Córrego Lajeado</t>
  </si>
  <si>
    <t>19°53'57"</t>
  </si>
  <si>
    <t>47°32'35"</t>
  </si>
  <si>
    <t>Ibiraci</t>
  </si>
  <si>
    <t xml:space="preserve">00415/2014 </t>
  </si>
  <si>
    <t>21°17'28"</t>
  </si>
  <si>
    <t>46°48'05"</t>
  </si>
  <si>
    <t>00416/2014</t>
  </si>
  <si>
    <t>Ribeirão do Ouro</t>
  </si>
  <si>
    <t>20°28'19"</t>
  </si>
  <si>
    <t>47°07'04"</t>
  </si>
  <si>
    <t>Renovação da Portaria n º 00058/1993</t>
  </si>
  <si>
    <t>Santa Rita de Caldas</t>
  </si>
  <si>
    <t>00417/2014</t>
  </si>
  <si>
    <t>22°01'53"</t>
  </si>
  <si>
    <t>46°20'22"</t>
  </si>
  <si>
    <t>16411/2013</t>
  </si>
  <si>
    <t>Santana da Vargem</t>
  </si>
  <si>
    <t>00418/2014</t>
  </si>
  <si>
    <t>Ribeirão Santana</t>
  </si>
  <si>
    <t>21°15'32"</t>
  </si>
  <si>
    <t>45°30'32"</t>
  </si>
  <si>
    <t>16417/2013</t>
  </si>
  <si>
    <t>Nova Resende</t>
  </si>
  <si>
    <t>00419/2014</t>
  </si>
  <si>
    <t>21°08'57"</t>
  </si>
  <si>
    <t>46°24'32"</t>
  </si>
  <si>
    <t>03946/2014</t>
  </si>
  <si>
    <t>Rio do Prado</t>
  </si>
  <si>
    <t>00420/2014</t>
  </si>
  <si>
    <t>Rio Rubim do Sul</t>
  </si>
  <si>
    <t>Córrego Barracão</t>
  </si>
  <si>
    <t>16°37'13"</t>
  </si>
  <si>
    <t>40°34'11"</t>
  </si>
  <si>
    <t>Processo 8284</t>
  </si>
  <si>
    <t>Processo 8285</t>
  </si>
  <si>
    <t>22324/2013</t>
  </si>
  <si>
    <t>Cooperativa de Produção de Leite do Município de Bom Sucesso</t>
  </si>
  <si>
    <t>08.112.721/0001-03</t>
  </si>
  <si>
    <t>Bom Sucesso</t>
  </si>
  <si>
    <t>21º01'59"</t>
  </si>
  <si>
    <t>44º46'02"</t>
  </si>
  <si>
    <t>28635/2013</t>
  </si>
  <si>
    <t>BCN Indústria, Comércio, Importação e Exportação de Produtos de Aço e Transporte Ltda</t>
  </si>
  <si>
    <t>05.169.892/0006-87</t>
  </si>
  <si>
    <t>São Sebastião da Bela Vista</t>
  </si>
  <si>
    <t>22º10'39"</t>
  </si>
  <si>
    <t>45º50'28"</t>
  </si>
  <si>
    <t>30927/2013</t>
  </si>
  <si>
    <t>Carimar Indústria e Comércio de Gêneros Alimentícios Ltda</t>
  </si>
  <si>
    <t>04.559.820/0001-79</t>
  </si>
  <si>
    <t>22º12'17"</t>
  </si>
  <si>
    <t>46º56'51"</t>
  </si>
  <si>
    <t>31446/2013</t>
  </si>
  <si>
    <t>Wool Line Confecções Ltda - EPP</t>
  </si>
  <si>
    <t>23.398.902/0001-23</t>
  </si>
  <si>
    <t>Jacutinga</t>
  </si>
  <si>
    <t>22º18'07"</t>
  </si>
  <si>
    <t>46º36'55"</t>
  </si>
  <si>
    <t>00911/2014</t>
  </si>
  <si>
    <t>Cemig Geração e Transmissão S.A</t>
  </si>
  <si>
    <t>06.981.176/0001-58</t>
  </si>
  <si>
    <t>Itutinga</t>
  </si>
  <si>
    <t>21º17'48"</t>
  </si>
  <si>
    <t>44º37'25"</t>
  </si>
  <si>
    <t xml:space="preserve">03155/2014 </t>
  </si>
  <si>
    <t>Seara Alimentos Ltda</t>
  </si>
  <si>
    <t>02.914.460/0133-09</t>
  </si>
  <si>
    <t>20º44'45"</t>
  </si>
  <si>
    <t>46º40'59"</t>
  </si>
  <si>
    <t>Renovação da Portaria nº 00740/2009</t>
  </si>
  <si>
    <t>12285/2012</t>
  </si>
  <si>
    <t>Intercement Brasil S.A</t>
  </si>
  <si>
    <t>62.258.884/0024-22</t>
  </si>
  <si>
    <t>Rebaixamento de lençol freático a partir de bombeamento em cava de extração</t>
  </si>
  <si>
    <t>21º11'17"</t>
  </si>
  <si>
    <t>44º56'25"</t>
  </si>
  <si>
    <t>16334/2012</t>
  </si>
  <si>
    <t>Santa Luiza Empreendimentos Imobiliários Ltda</t>
  </si>
  <si>
    <t>20.701.173/0001-44</t>
  </si>
  <si>
    <t xml:space="preserve">00428/2014 </t>
  </si>
  <si>
    <t>Afluente do Ribeirão São José</t>
  </si>
  <si>
    <t xml:space="preserve">Inicial:21º34'41" Final:21º34'25"
</t>
  </si>
  <si>
    <t xml:space="preserve">Inicial:45º26'47" Final:45º26'56"
</t>
  </si>
  <si>
    <t>23096/2013</t>
  </si>
  <si>
    <t>Durço e Durço Ltda</t>
  </si>
  <si>
    <t>12.352.261/0001-50</t>
  </si>
  <si>
    <t xml:space="preserve">00429/2014 </t>
  </si>
  <si>
    <t xml:space="preserve">Inicial:21º42'19" Final:21º42'22"
</t>
  </si>
  <si>
    <t xml:space="preserve">Inicial:44º24'09" Final:44º23'54"
</t>
  </si>
  <si>
    <t>25968/2013</t>
  </si>
  <si>
    <t>Pavidez Engenharia Ltda</t>
  </si>
  <si>
    <t>01.744.153/0001-06</t>
  </si>
  <si>
    <t>Carvalhópolis</t>
  </si>
  <si>
    <t xml:space="preserve">00430/2014 </t>
  </si>
  <si>
    <t>Aspersão de vias</t>
  </si>
  <si>
    <t>Rio Dourado</t>
  </si>
  <si>
    <t>21º45'17,5"</t>
  </si>
  <si>
    <t>45º48'14"</t>
  </si>
  <si>
    <t>28593/2013</t>
  </si>
  <si>
    <t>Mineração Arco Íris Ltda - ME</t>
  </si>
  <si>
    <t>03.939.562/0002-74</t>
  </si>
  <si>
    <t>Itajubá</t>
  </si>
  <si>
    <t xml:space="preserve">00431/2014 </t>
  </si>
  <si>
    <t>Rio Lourenço Velho</t>
  </si>
  <si>
    <t xml:space="preserve">Inicial:22º22'32" Final:22º22'35"
</t>
  </si>
  <si>
    <t xml:space="preserve">Inicial:45º24'59" Final:45º25'02"
</t>
  </si>
  <si>
    <t xml:space="preserve">02956/2014 </t>
  </si>
  <si>
    <t>Agropecuária Pesqueiro das Minas Ltda</t>
  </si>
  <si>
    <t>03.467.421/0001-15</t>
  </si>
  <si>
    <t xml:space="preserve">00432/2014 </t>
  </si>
  <si>
    <t>Rio da Santana</t>
  </si>
  <si>
    <t>21º32'47"</t>
  </si>
  <si>
    <t>45º23'06"</t>
  </si>
  <si>
    <t>Renovação da Portaria nº. 03044/2011</t>
  </si>
  <si>
    <t>06081/2009</t>
  </si>
  <si>
    <t>Vicente Roberto de Carvalho e Cia Ltda</t>
  </si>
  <si>
    <t>22.294.441/0001-86</t>
  </si>
  <si>
    <t>Nazareno</t>
  </si>
  <si>
    <t xml:space="preserve">0,0429 ha </t>
  </si>
  <si>
    <t>514,8 m³</t>
  </si>
  <si>
    <t>Córrego Pedra Preta</t>
  </si>
  <si>
    <t>21º17'04"</t>
  </si>
  <si>
    <t>44º36'40"</t>
  </si>
  <si>
    <t>00434/2014</t>
  </si>
  <si>
    <t>Núria Machio Font Souza - EPP</t>
  </si>
  <si>
    <t xml:space="preserve">13491/2012 </t>
  </si>
  <si>
    <t>16º43'26"</t>
  </si>
  <si>
    <t>43º53'45"</t>
  </si>
  <si>
    <t xml:space="preserve">02264/2013 </t>
  </si>
  <si>
    <t xml:space="preserve">Carvovale Indústria e Comércio de Produtos Agroindustriais e Florestais Ltda </t>
  </si>
  <si>
    <t>01.538.372/0005-62</t>
  </si>
  <si>
    <t>Taiobeiras</t>
  </si>
  <si>
    <t>00435/2014</t>
  </si>
  <si>
    <t>Rio Taiobeiras Velha</t>
  </si>
  <si>
    <t>15º47'49"</t>
  </si>
  <si>
    <t>42º13'12"</t>
  </si>
  <si>
    <t xml:space="preserve">05604/2013 </t>
  </si>
  <si>
    <t>Terracal Alimentos e Bioenergia - Unidade Minas Gerais Ltda</t>
  </si>
  <si>
    <t>12.558.485/0001-12</t>
  </si>
  <si>
    <t>São Romão</t>
  </si>
  <si>
    <t>00436/2014</t>
  </si>
  <si>
    <t>Consumo humano, dessedentação de animais e irrigação de uma área de 16,38 há</t>
  </si>
  <si>
    <t>16º33'00"</t>
  </si>
  <si>
    <t>45º10'35"</t>
  </si>
  <si>
    <t xml:space="preserve">04542/2013 </t>
  </si>
  <si>
    <t>Wagner Dias Rocha</t>
  </si>
  <si>
    <t>233.501.136-72</t>
  </si>
  <si>
    <t>Francisco Sá</t>
  </si>
  <si>
    <t>00437/2014</t>
  </si>
  <si>
    <t>Rio Verde Grande</t>
  </si>
  <si>
    <t>16º40'36"</t>
  </si>
  <si>
    <t>43º33'08"</t>
  </si>
  <si>
    <t xml:space="preserve">02866/2013 </t>
  </si>
  <si>
    <t>Frigorífico Maísa Ltda</t>
  </si>
  <si>
    <t>06.020.393/0001-81</t>
  </si>
  <si>
    <t>Glaucilândia</t>
  </si>
  <si>
    <t>00438/2014</t>
  </si>
  <si>
    <t>16º50'18"</t>
  </si>
  <si>
    <t>43º41'07"</t>
  </si>
  <si>
    <t xml:space="preserve">01885/2013 </t>
  </si>
  <si>
    <t xml:space="preserve">Central Beton Ltda </t>
  </si>
  <si>
    <t>21.369.053/0001-54</t>
  </si>
  <si>
    <t>00439/2014</t>
  </si>
  <si>
    <t>16º40'07"</t>
  </si>
  <si>
    <t>43º53'02"</t>
  </si>
  <si>
    <t xml:space="preserve">25362/2013 </t>
  </si>
  <si>
    <t>Helvécio Teixeira Avelar</t>
  </si>
  <si>
    <t>095.142.796-20</t>
  </si>
  <si>
    <t xml:space="preserve">Irrigação de uma área de 5,70 ha </t>
  </si>
  <si>
    <t>Ribeirão do Cotovelo</t>
  </si>
  <si>
    <t>17º49'59"</t>
  </si>
  <si>
    <t>44º44'09"</t>
  </si>
  <si>
    <t xml:space="preserve">04920/2013 </t>
  </si>
  <si>
    <t>Ridarp Construções Ltda</t>
  </si>
  <si>
    <t>56.172.455/0001-49</t>
  </si>
  <si>
    <t>Santa Fé de Minas</t>
  </si>
  <si>
    <t xml:space="preserve">00441/2014 </t>
  </si>
  <si>
    <t xml:space="preserve">Irrigação de uma área de 50,0 ha </t>
  </si>
  <si>
    <t>Ribeirão Extrema</t>
  </si>
  <si>
    <t>16º50'32"</t>
  </si>
  <si>
    <t>45º34'08"</t>
  </si>
  <si>
    <t>03469/2012</t>
  </si>
  <si>
    <t>23.929.979/0016-69</t>
  </si>
  <si>
    <t xml:space="preserve">00442/2014 </t>
  </si>
  <si>
    <t>19º37'38"</t>
  </si>
  <si>
    <t>43º55'00"</t>
  </si>
  <si>
    <t>08418/2012</t>
  </si>
  <si>
    <t>São Cristovão Transportes Ltda</t>
  </si>
  <si>
    <t>04.549.126/0001-70</t>
  </si>
  <si>
    <t>19º50'39,55"</t>
  </si>
  <si>
    <t>43º57'32,27"</t>
  </si>
  <si>
    <t>12930/2011</t>
  </si>
  <si>
    <t>Carlos Eduardo Abijaodi</t>
  </si>
  <si>
    <t>044.796.456-91</t>
  </si>
  <si>
    <t xml:space="preserve">00444/2014 </t>
  </si>
  <si>
    <t>20º13'51,3"</t>
  </si>
  <si>
    <t>44º09'29,1"</t>
  </si>
  <si>
    <t>29505/2013</t>
  </si>
  <si>
    <t>Posto Portal de Minas II Ltda</t>
  </si>
  <si>
    <t>08.133.511/0001-93</t>
  </si>
  <si>
    <t>00445/2014</t>
  </si>
  <si>
    <t>17º13'56"</t>
  </si>
  <si>
    <t>46º52'48"</t>
  </si>
  <si>
    <t>Renovação da Portaria nº. 00271/2009</t>
  </si>
  <si>
    <r>
      <t xml:space="preserve">Consumo humano, industrial e irrigação de uma área </t>
    </r>
    <r>
      <rPr>
        <sz val="10"/>
        <color rgb="FF000000"/>
        <rFont val="Arial"/>
        <family val="2"/>
      </rPr>
      <t>de 0,4 ha</t>
    </r>
  </si>
  <si>
    <t xml:space="preserve">00421/2014 </t>
  </si>
  <si>
    <t xml:space="preserve">00422/2014 </t>
  </si>
  <si>
    <t xml:space="preserve">00423/2014 </t>
  </si>
  <si>
    <t xml:space="preserve">00424/2014 </t>
  </si>
  <si>
    <t xml:space="preserve">00425/2014 </t>
  </si>
  <si>
    <t xml:space="preserve">00426/2014 </t>
  </si>
  <si>
    <t xml:space="preserve">00427/2014 </t>
  </si>
  <si>
    <t xml:space="preserve">00443/2014 </t>
  </si>
  <si>
    <t xml:space="preserve">00433/2014 </t>
  </si>
  <si>
    <t xml:space="preserve">00440/2014 </t>
  </si>
  <si>
    <t>29507/2013</t>
  </si>
  <si>
    <t>Comercial de Combustíveis Portal de Minas III Ltda</t>
  </si>
  <si>
    <t>09.600.242/0001-90</t>
  </si>
  <si>
    <t>00446/2014</t>
  </si>
  <si>
    <t>Lavagem de veículos e lavagem do empreendimento</t>
  </si>
  <si>
    <t>17º13'16"</t>
  </si>
  <si>
    <t>46º51'58"</t>
  </si>
  <si>
    <t>Renovação da Portaria nº. 02674/2009</t>
  </si>
  <si>
    <t>17000/2011</t>
  </si>
  <si>
    <t>Galvani Indústria, Comércio e Serviços S/A</t>
  </si>
  <si>
    <t>00.546.997/0002-60</t>
  </si>
  <si>
    <t>Lagamar</t>
  </si>
  <si>
    <t>00447/2014</t>
  </si>
  <si>
    <t>Afluente do Rio Paranaíba</t>
  </si>
  <si>
    <t>18º15'14"</t>
  </si>
  <si>
    <t>46º50'27"</t>
  </si>
  <si>
    <t>14273/2012</t>
  </si>
  <si>
    <t>00448/2014</t>
  </si>
  <si>
    <t>Consumo humano, industrial e irrigação de jardins</t>
  </si>
  <si>
    <t>18º16'38"</t>
  </si>
  <si>
    <t>46º51'23"</t>
  </si>
  <si>
    <t>14868/2012</t>
  </si>
  <si>
    <t>Mônica Maria de Queiroz Rocha</t>
  </si>
  <si>
    <t>534.416.216-20</t>
  </si>
  <si>
    <t>00449/2014</t>
  </si>
  <si>
    <t>Irrigação de uma área de 60 ha</t>
  </si>
  <si>
    <t>Ribeiraão Guarda-Mor</t>
  </si>
  <si>
    <t>17º47'20"</t>
  </si>
  <si>
    <t>47º06'51"</t>
  </si>
  <si>
    <t>19872/2012</t>
  </si>
  <si>
    <t>Hélio Bernardes Dias</t>
  </si>
  <si>
    <t>004.689.676.72</t>
  </si>
  <si>
    <t>00450/2014</t>
  </si>
  <si>
    <t>17º37'55"</t>
  </si>
  <si>
    <t>46º52'46"</t>
  </si>
  <si>
    <t>14107/2012</t>
  </si>
  <si>
    <t>Paulo Batista dos Reis</t>
  </si>
  <si>
    <t>125.587.618-20</t>
  </si>
  <si>
    <t>00451/2014</t>
  </si>
  <si>
    <t>Córrego Comogi</t>
  </si>
  <si>
    <t>17º36'02"</t>
  </si>
  <si>
    <t>26076/2013</t>
  </si>
  <si>
    <t>Sílio Martins de Araújo</t>
  </si>
  <si>
    <t>066.294.746-00</t>
  </si>
  <si>
    <t>00452/2014</t>
  </si>
  <si>
    <t>irrigação de uma área de 99 ha</t>
  </si>
  <si>
    <t>17º35'10"</t>
  </si>
  <si>
    <t>46º25'01"</t>
  </si>
  <si>
    <t>08106/2013</t>
  </si>
  <si>
    <t>José Amilton da Silva</t>
  </si>
  <si>
    <t>676.049.199-87</t>
  </si>
  <si>
    <t>00453/2014</t>
  </si>
  <si>
    <t>Ribeirão dos Teixeiras</t>
  </si>
  <si>
    <t>17º11'36"</t>
  </si>
  <si>
    <t>47º16'38"</t>
  </si>
  <si>
    <t>08107/2013</t>
  </si>
  <si>
    <t>00454/2014</t>
  </si>
  <si>
    <t>17º11'43"</t>
  </si>
  <si>
    <t>47º16'53"</t>
  </si>
  <si>
    <t>14411/2012</t>
  </si>
  <si>
    <t>Carlos Augusto Colombo</t>
  </si>
  <si>
    <t>075.452.308-09</t>
  </si>
  <si>
    <t>00455/2014</t>
  </si>
  <si>
    <t xml:space="preserve">irrigação de uma área de 602.5 ha </t>
  </si>
  <si>
    <t>17º10'35"</t>
  </si>
  <si>
    <t>45º46'56"</t>
  </si>
  <si>
    <t>08328/2013</t>
  </si>
  <si>
    <t>00456/2014</t>
  </si>
  <si>
    <t>Córrego Tapera</t>
  </si>
  <si>
    <t>17º10'56"</t>
  </si>
  <si>
    <t>45º56'57"</t>
  </si>
  <si>
    <t>09981/2013</t>
  </si>
  <si>
    <t>Nicolau Shiguetomi Aoyagui</t>
  </si>
  <si>
    <t>040.532.468-57</t>
  </si>
  <si>
    <t>Buritis</t>
  </si>
  <si>
    <t>00457/2014</t>
  </si>
  <si>
    <t>Córrego Cupins</t>
  </si>
  <si>
    <t>15º19'58"</t>
  </si>
  <si>
    <t>46º38'58"</t>
  </si>
  <si>
    <t>10463/2013</t>
  </si>
  <si>
    <t>José Carlos Ferigolo</t>
  </si>
  <si>
    <t>303.163.240-00</t>
  </si>
  <si>
    <t>00458/2014</t>
  </si>
  <si>
    <t>Irrigação de uma área de 81,75 ha</t>
  </si>
  <si>
    <t>16º01'11”</t>
  </si>
  <si>
    <t>47º05'53"</t>
  </si>
  <si>
    <t>1,02 ha</t>
  </si>
  <si>
    <t>17506 m³</t>
  </si>
  <si>
    <t>Renovação da Portaria nº. 01962/2008</t>
  </si>
  <si>
    <t>21796/2012</t>
  </si>
  <si>
    <t>José Luiz Pinton</t>
  </si>
  <si>
    <t>026.412.698-05</t>
  </si>
  <si>
    <t>00460/2014</t>
  </si>
  <si>
    <t>Irrigação de uma área de 40,04 ha</t>
  </si>
  <si>
    <t>4,79 ha</t>
  </si>
  <si>
    <t>42092 m³</t>
  </si>
  <si>
    <t>Córrego Ipã</t>
  </si>
  <si>
    <t>17º14'36,9"</t>
  </si>
  <si>
    <t>47º06'17,6"</t>
  </si>
  <si>
    <t>24674/2012</t>
  </si>
  <si>
    <t>Fábio José Nicolleto</t>
  </si>
  <si>
    <t>212.474.200-00</t>
  </si>
  <si>
    <t>00461/2014</t>
  </si>
  <si>
    <t>Irrigação de uma área de 310 ha</t>
  </si>
  <si>
    <t>25,3 ha</t>
  </si>
  <si>
    <t>969788m³</t>
  </si>
  <si>
    <t>Córrego Bejo do Lamarão</t>
  </si>
  <si>
    <t>14º50'42"</t>
  </si>
  <si>
    <t>46º20'31"</t>
  </si>
  <si>
    <t>24675/2012</t>
  </si>
  <si>
    <t>00462/2014</t>
  </si>
  <si>
    <t xml:space="preserve">Irrigação de uma área de 40,0ha </t>
  </si>
  <si>
    <t>8,1 ha</t>
  </si>
  <si>
    <t>118610,5 m³</t>
  </si>
  <si>
    <t>14º49'36"</t>
  </si>
  <si>
    <t>46º19'41"</t>
  </si>
  <si>
    <t>27421/2013</t>
  </si>
  <si>
    <t>Eliton Gamaliel Correa Barbosa</t>
  </si>
  <si>
    <t>045.656.646-58</t>
  </si>
  <si>
    <t>00463/2014</t>
  </si>
  <si>
    <t>Irrigação de uma área de 80,0 ha</t>
  </si>
  <si>
    <t>34,024 ha</t>
  </si>
  <si>
    <t>573220m³</t>
  </si>
  <si>
    <t>Ribeirão do Bezerra</t>
  </si>
  <si>
    <t>17º10'03"</t>
  </si>
  <si>
    <t>46º24'29"</t>
  </si>
  <si>
    <t>14109/2012</t>
  </si>
  <si>
    <t>00464/2014</t>
  </si>
  <si>
    <t xml:space="preserve">irrigação de uma área de 22,0 ha </t>
  </si>
  <si>
    <t>1,09 ha</t>
  </si>
  <si>
    <t>10232m³</t>
  </si>
  <si>
    <t>Afluente do Córrego Comogi</t>
  </si>
  <si>
    <t>17º36'46"</t>
  </si>
  <si>
    <t>47º01'27"</t>
  </si>
  <si>
    <t>09650/2010</t>
  </si>
  <si>
    <t>00465/2014</t>
  </si>
  <si>
    <t>19º07'52"</t>
  </si>
  <si>
    <t>48º43'35"</t>
  </si>
  <si>
    <t>09659/2010</t>
  </si>
  <si>
    <t>00466/2014</t>
  </si>
  <si>
    <t>Afluente do Rio Araguari</t>
  </si>
  <si>
    <t>19º01'27"</t>
  </si>
  <si>
    <t>47º59'36"</t>
  </si>
  <si>
    <t>09662/2010</t>
  </si>
  <si>
    <t>00467/2014</t>
  </si>
  <si>
    <t>19º12'40"</t>
  </si>
  <si>
    <t>48º17'13"</t>
  </si>
  <si>
    <t>03093/2010</t>
  </si>
  <si>
    <t>Auto Posto JK Frutal Ltda</t>
  </si>
  <si>
    <t>05.861.312/0001-03</t>
  </si>
  <si>
    <t>Frutal</t>
  </si>
  <si>
    <t>00468/2014</t>
  </si>
  <si>
    <t>Ribeirão do Frutal</t>
  </si>
  <si>
    <t>20º01'55'</t>
  </si>
  <si>
    <t>48º55'29"</t>
  </si>
  <si>
    <t>00212/2009</t>
  </si>
  <si>
    <t>Instituto Mineiro de Gestão das Águas</t>
  </si>
  <si>
    <t>07.109.193/0002-43</t>
  </si>
  <si>
    <t>Corinto</t>
  </si>
  <si>
    <t>00469/2014</t>
  </si>
  <si>
    <t xml:space="preserve">Irrigação de uma área de 28 ha </t>
  </si>
  <si>
    <t>Rio Bicudo</t>
  </si>
  <si>
    <t>18º12'26"</t>
  </si>
  <si>
    <t>44º34'04"</t>
  </si>
  <si>
    <t>Renovação da Portaria nº 00336/2004</t>
  </si>
  <si>
    <t>02578/2009</t>
  </si>
  <si>
    <t>Juliano dos Santos Tosta e Ricardo dos Santos Tosta</t>
  </si>
  <si>
    <t>961.853.686-68 e 028.396.046-98</t>
  </si>
  <si>
    <t>00470/2014</t>
  </si>
  <si>
    <t>Rio Piedade</t>
  </si>
  <si>
    <t>Ribeirão Passa Três</t>
  </si>
  <si>
    <t>18º32'34,9"</t>
  </si>
  <si>
    <t>49º05'13,6"</t>
  </si>
  <si>
    <t>02579/2009</t>
  </si>
  <si>
    <t>00471/2014</t>
  </si>
  <si>
    <t>18282/2012</t>
  </si>
  <si>
    <t>Marta Aparecida Marra.</t>
  </si>
  <si>
    <t>846.286.426-72</t>
  </si>
  <si>
    <t>00472/2014</t>
  </si>
  <si>
    <t xml:space="preserve">Irrigação de uma área de 25 ha </t>
  </si>
  <si>
    <t>Ribeirão Guarda-Mor</t>
  </si>
  <si>
    <t>17º44'53"</t>
  </si>
  <si>
    <t>47º05'41"</t>
  </si>
  <si>
    <t>Portaria 1289</t>
  </si>
  <si>
    <t>15679/2012</t>
  </si>
  <si>
    <t>18.401.059/0001-57</t>
  </si>
  <si>
    <t>00473/2014</t>
  </si>
  <si>
    <t>Rio Jacuí</t>
  </si>
  <si>
    <t>19º50'22,36"</t>
  </si>
  <si>
    <t>43º10'50,43"</t>
  </si>
  <si>
    <t>15680/2012</t>
  </si>
  <si>
    <t>00474/2014</t>
  </si>
  <si>
    <t>19º50'25,31"</t>
  </si>
  <si>
    <t>43º10'50,36"</t>
  </si>
  <si>
    <t>15681/2012</t>
  </si>
  <si>
    <t>00475/2014</t>
  </si>
  <si>
    <t>19º50'20,68"</t>
  </si>
  <si>
    <t>43º10'47,27"</t>
  </si>
  <si>
    <t>15682/2012</t>
  </si>
  <si>
    <t>00476/2014</t>
  </si>
  <si>
    <t>19º50'24,08"</t>
  </si>
  <si>
    <t>43º10'08,18"</t>
  </si>
  <si>
    <t>15683/2012</t>
  </si>
  <si>
    <t>00477/2014</t>
  </si>
  <si>
    <t>19º50'22,74"</t>
  </si>
  <si>
    <t>43º10'33,65"</t>
  </si>
  <si>
    <t>15684/2012</t>
  </si>
  <si>
    <t>00478/2014</t>
  </si>
  <si>
    <t>19º50'11,35"</t>
  </si>
  <si>
    <t>43º10'15,21"</t>
  </si>
  <si>
    <t>15685/2012</t>
  </si>
  <si>
    <t>00479/2014</t>
  </si>
  <si>
    <t>19º50'17,77"</t>
  </si>
  <si>
    <t>43º10'24,84"</t>
  </si>
  <si>
    <t>15686/2012</t>
  </si>
  <si>
    <t>00480/2014</t>
  </si>
  <si>
    <t>19º50'21,57"</t>
  </si>
  <si>
    <t>43º10'28,20"</t>
  </si>
  <si>
    <t xml:space="preserve">21214/2012 </t>
  </si>
  <si>
    <t>Frigorífico Mercifran Ltda</t>
  </si>
  <si>
    <t>65.310.005/0001-66</t>
  </si>
  <si>
    <t>18º37'23''</t>
  </si>
  <si>
    <t>46º34'23''</t>
  </si>
  <si>
    <t>Renovação da Portaria nº 00704/2008</t>
  </si>
  <si>
    <t>02437/2012</t>
  </si>
  <si>
    <t>Instituto Federal de Educação, Ciência e Tecnologia do Triângulo Mineiro</t>
  </si>
  <si>
    <t>10.695.891/0005-25</t>
  </si>
  <si>
    <t xml:space="preserve">Consumo humano e irrigação de uma área de 0,5 ha </t>
  </si>
  <si>
    <t>18º45'50''</t>
  </si>
  <si>
    <t>48º17'50''</t>
  </si>
  <si>
    <t>02439/2012</t>
  </si>
  <si>
    <t>Consumo humano, dessedentação de animais e irrigação de uma área de 1,0 ha</t>
  </si>
  <si>
    <t>18º46'20''</t>
  </si>
  <si>
    <t>01664/2013</t>
  </si>
  <si>
    <t>Lázaro Marques de Souza Filho</t>
  </si>
  <si>
    <t>366.415.706-06</t>
  </si>
  <si>
    <t>Baixo Rio Paranaíba</t>
  </si>
  <si>
    <t>19º16'04''</t>
  </si>
  <si>
    <t>48º44'50''</t>
  </si>
  <si>
    <t>07502/2013</t>
  </si>
  <si>
    <t>Posto Asa Branca de Iturama Ltda</t>
  </si>
  <si>
    <t>02.440.958/0001-29</t>
  </si>
  <si>
    <t>19º43'38''</t>
  </si>
  <si>
    <t>50º11'38''</t>
  </si>
  <si>
    <t>14836/2010</t>
  </si>
  <si>
    <t>Consumo humano, consumo agroindustrial e irrigação de uma área de 1.5 ha</t>
  </si>
  <si>
    <t>18º52'40''</t>
  </si>
  <si>
    <t>47º05'28''</t>
  </si>
  <si>
    <t>Luis Antônio Meireles Vasconcelos</t>
  </si>
  <si>
    <t>14692/2011</t>
  </si>
  <si>
    <t>211.622.806-97</t>
  </si>
  <si>
    <t>18º31'31''</t>
  </si>
  <si>
    <t>48º40'17''</t>
  </si>
  <si>
    <t>14693/2011</t>
  </si>
  <si>
    <t>18º31'15''</t>
  </si>
  <si>
    <t>48º39'05''</t>
  </si>
  <si>
    <t xml:space="preserve">14141/2010 </t>
  </si>
  <si>
    <t>Baduy &amp; Cia Ltda</t>
  </si>
  <si>
    <t>21.308.804/0003-94</t>
  </si>
  <si>
    <t>18º57'08''</t>
  </si>
  <si>
    <t>49º27'24''</t>
  </si>
  <si>
    <t>Renovação da Portaria nº 01700/2005</t>
  </si>
  <si>
    <t>11337/2013</t>
  </si>
  <si>
    <t>36º Batalhão de Infantaria Motorizado</t>
  </si>
  <si>
    <t>09.667.195/0001-00</t>
  </si>
  <si>
    <t>Consumo humano e industrial, limpeza das instalações, paisagismo e lavagem de veículos</t>
  </si>
  <si>
    <t>18º55'34''</t>
  </si>
  <si>
    <t>48º18'16''</t>
  </si>
  <si>
    <t>14888/2011</t>
  </si>
  <si>
    <t>Universidade Federal de Uberlândia</t>
  </si>
  <si>
    <t>25.648.387/0002-07</t>
  </si>
  <si>
    <t>18º52'57''</t>
  </si>
  <si>
    <t>48º15'29''</t>
  </si>
  <si>
    <t>14889/2011</t>
  </si>
  <si>
    <t>18º52'56''</t>
  </si>
  <si>
    <t>48º15'31''</t>
  </si>
  <si>
    <t>14890/2011</t>
  </si>
  <si>
    <t>18º52'54''</t>
  </si>
  <si>
    <t>48º15'33''</t>
  </si>
  <si>
    <r>
      <t>00481/2014</t>
    </r>
    <r>
      <rPr>
        <sz val="10"/>
        <color theme="1"/>
        <rFont val="Arial"/>
        <family val="2"/>
      </rPr>
      <t xml:space="preserve"> </t>
    </r>
  </si>
  <si>
    <r>
      <t>00482/2014</t>
    </r>
    <r>
      <rPr>
        <sz val="10"/>
        <color theme="1"/>
        <rFont val="Arial"/>
        <family val="2"/>
      </rPr>
      <t xml:space="preserve"> </t>
    </r>
  </si>
  <si>
    <r>
      <t>00483/2014</t>
    </r>
    <r>
      <rPr>
        <sz val="10"/>
        <color theme="1"/>
        <rFont val="Arial"/>
        <family val="2"/>
      </rPr>
      <t xml:space="preserve"> </t>
    </r>
  </si>
  <si>
    <r>
      <t>00484/2014</t>
    </r>
    <r>
      <rPr>
        <sz val="10"/>
        <color theme="1"/>
        <rFont val="Arial"/>
        <family val="2"/>
      </rPr>
      <t xml:space="preserve"> </t>
    </r>
  </si>
  <si>
    <r>
      <t>00485/2014</t>
    </r>
    <r>
      <rPr>
        <sz val="10"/>
        <color theme="1"/>
        <rFont val="Arial"/>
        <family val="2"/>
      </rPr>
      <t xml:space="preserve"> </t>
    </r>
  </si>
  <si>
    <r>
      <t>00486/2014</t>
    </r>
    <r>
      <rPr>
        <sz val="10"/>
        <color theme="1"/>
        <rFont val="Arial"/>
        <family val="2"/>
      </rPr>
      <t xml:space="preserve"> </t>
    </r>
  </si>
  <si>
    <r>
      <t>00487/2014</t>
    </r>
    <r>
      <rPr>
        <sz val="10"/>
        <color theme="1"/>
        <rFont val="Arial"/>
        <family val="2"/>
      </rPr>
      <t xml:space="preserve"> </t>
    </r>
  </si>
  <si>
    <r>
      <t>00488/2014</t>
    </r>
    <r>
      <rPr>
        <sz val="10"/>
        <color theme="1"/>
        <rFont val="Arial"/>
        <family val="2"/>
      </rPr>
      <t xml:space="preserve"> </t>
    </r>
  </si>
  <si>
    <r>
      <t>00489/2014</t>
    </r>
    <r>
      <rPr>
        <sz val="10"/>
        <color theme="1"/>
        <rFont val="Arial"/>
        <family val="2"/>
      </rPr>
      <t xml:space="preserve"> </t>
    </r>
  </si>
  <si>
    <r>
      <t>00490/2014</t>
    </r>
    <r>
      <rPr>
        <sz val="10"/>
        <color theme="1"/>
        <rFont val="Arial"/>
        <family val="2"/>
      </rPr>
      <t xml:space="preserve"> </t>
    </r>
  </si>
  <si>
    <r>
      <t>00491/2014</t>
    </r>
    <r>
      <rPr>
        <sz val="10"/>
        <color rgb="FF000000"/>
        <rFont val="Arial"/>
        <family val="2"/>
      </rPr>
      <t xml:space="preserve"> </t>
    </r>
  </si>
  <si>
    <r>
      <t>00492/2014</t>
    </r>
    <r>
      <rPr>
        <sz val="10"/>
        <color rgb="FF000000"/>
        <rFont val="Arial"/>
        <family val="2"/>
      </rPr>
      <t xml:space="preserve"> </t>
    </r>
  </si>
  <si>
    <r>
      <t>00493/2014</t>
    </r>
    <r>
      <rPr>
        <sz val="10"/>
        <color rgb="FF000000"/>
        <rFont val="Arial"/>
        <family val="2"/>
      </rPr>
      <t xml:space="preserve"> </t>
    </r>
  </si>
  <si>
    <t>11989/2010</t>
  </si>
  <si>
    <t>José Carlos Borges Rabelo</t>
  </si>
  <si>
    <t>456.247.206-53</t>
  </si>
  <si>
    <t>Consumo humano, dessedentação de animais e irrigação de uma área de 10.0 ha</t>
  </si>
  <si>
    <t>19º03'13''</t>
  </si>
  <si>
    <t>05955/2011</t>
  </si>
  <si>
    <t>Posto Mania Ltda</t>
  </si>
  <si>
    <t>10.258.988/0001-47</t>
  </si>
  <si>
    <t>18º38'50''</t>
  </si>
  <si>
    <t>48º11'32''</t>
  </si>
  <si>
    <t>11375/2012</t>
  </si>
  <si>
    <t>Prefeitura Municipal de São Francisco de Sales</t>
  </si>
  <si>
    <t>18.457.283/0001-60</t>
  </si>
  <si>
    <t>19º54'53''</t>
  </si>
  <si>
    <t>49º45'22''</t>
  </si>
  <si>
    <t>Portaria 3302</t>
  </si>
  <si>
    <t>Portaria 2011</t>
  </si>
  <si>
    <t>Terra Forte Viveiro de Mudas de Eucalipto Ltda</t>
  </si>
  <si>
    <t>08.329.923/0001-01</t>
  </si>
  <si>
    <t>18º45'44,4"</t>
  </si>
  <si>
    <t>44º27'15,1"</t>
  </si>
  <si>
    <t>17211/2011</t>
  </si>
  <si>
    <t>18º45'50"</t>
  </si>
  <si>
    <t>44º27'14,6"</t>
  </si>
  <si>
    <t>11234/2011</t>
  </si>
  <si>
    <t>Ornelas Neto e Cia Ltda - EPP</t>
  </si>
  <si>
    <t>03.341.915/0001-59</t>
  </si>
  <si>
    <t xml:space="preserve">00501/2014 </t>
  </si>
  <si>
    <t>Consumo humano e dessendentação de animais</t>
  </si>
  <si>
    <t>19º19'10"</t>
  </si>
  <si>
    <t>44º14'22"</t>
  </si>
  <si>
    <t>04478/2011</t>
  </si>
  <si>
    <t>Luiz Otavio Possas Gonçalves</t>
  </si>
  <si>
    <t>000.659.436-00</t>
  </si>
  <si>
    <t>Esmeraldas</t>
  </si>
  <si>
    <t xml:space="preserve">Irrigação de área de 04 há </t>
  </si>
  <si>
    <t>Afluente de Margem Esquerda do Córrego Xigongo</t>
  </si>
  <si>
    <t>19º49'26"</t>
  </si>
  <si>
    <t>44º16’38”</t>
  </si>
  <si>
    <t xml:space="preserve">08651/2010 </t>
  </si>
  <si>
    <t>COPAMIL - Cooperativa Agrícola Mista Iraí Ltda</t>
  </si>
  <si>
    <t>25.489.642/0001-27</t>
  </si>
  <si>
    <t>Iraí de Minas</t>
  </si>
  <si>
    <t xml:space="preserve">Consumo humano e irrigação de uma área de 0.8 ha </t>
  </si>
  <si>
    <t>Rio Bagagem</t>
  </si>
  <si>
    <t>18º59'29''</t>
  </si>
  <si>
    <t>47º28'34''</t>
  </si>
  <si>
    <t>Renovação da Portaria nº 01412/2005</t>
  </si>
  <si>
    <t>11052/2012</t>
  </si>
  <si>
    <t>19º14'36''</t>
  </si>
  <si>
    <t>46º43'16''</t>
  </si>
  <si>
    <t xml:space="preserve">14052/2010 </t>
  </si>
  <si>
    <t>Aliança Agro Florestal Ltda</t>
  </si>
  <si>
    <t>05.847.172/0001-19</t>
  </si>
  <si>
    <t>18º52'47''</t>
  </si>
  <si>
    <t>47º54'35''</t>
  </si>
  <si>
    <t>Renovação da Portaria nº 01824/2005</t>
  </si>
  <si>
    <t>23819/2012</t>
  </si>
  <si>
    <t>Pena Verde Comércio de Combustíveis Ltda</t>
  </si>
  <si>
    <t>02.940.444/0001-32</t>
  </si>
  <si>
    <t>Centralina</t>
  </si>
  <si>
    <t>18º35'15''</t>
  </si>
  <si>
    <t>49º11'53''</t>
  </si>
  <si>
    <t>19737/2011</t>
  </si>
  <si>
    <t>Laticínios Bela Vista Ltda</t>
  </si>
  <si>
    <t>02.089.969/0012-69</t>
  </si>
  <si>
    <t>Santa Vitória</t>
  </si>
  <si>
    <t>18º50'53''</t>
  </si>
  <si>
    <t>50º07'50''</t>
  </si>
  <si>
    <t>04372/2011</t>
  </si>
  <si>
    <t>José Carlos Grossi</t>
  </si>
  <si>
    <t>538.495.828-68</t>
  </si>
  <si>
    <t xml:space="preserve">00508/2014 </t>
  </si>
  <si>
    <t xml:space="preserve">Irrigação de uma área de 50.0 ha </t>
  </si>
  <si>
    <t>Córrego Roxo</t>
  </si>
  <si>
    <t>18º56'57''</t>
  </si>
  <si>
    <t>47º06'55''</t>
  </si>
  <si>
    <t>19196/2011</t>
  </si>
  <si>
    <t>Fazenda Vitória Empreendimentos Agropecuários Ltda</t>
  </si>
  <si>
    <t>09.495.090/0001-03</t>
  </si>
  <si>
    <t xml:space="preserve">00509/2014 </t>
  </si>
  <si>
    <t>Irrigação de uma área de 172,63 ha</t>
  </si>
  <si>
    <t>Ribeirão Cachoeira</t>
  </si>
  <si>
    <t>19º11'01''</t>
  </si>
  <si>
    <t>46º34'22''</t>
  </si>
  <si>
    <t>07041/2012</t>
  </si>
  <si>
    <t>Areeira Moreira &amp; Moreira Ltda</t>
  </si>
  <si>
    <t>66.368.572/0001-36</t>
  </si>
  <si>
    <t xml:space="preserve">00510/2014 </t>
  </si>
  <si>
    <t>Ribeirão da Antinha</t>
  </si>
  <si>
    <t>19º17'48''</t>
  </si>
  <si>
    <t>47º00'17''</t>
  </si>
  <si>
    <t>02098/2012</t>
  </si>
  <si>
    <t>Edmar Teixeira de Paula Júnior</t>
  </si>
  <si>
    <t>795.197.251-72</t>
  </si>
  <si>
    <t xml:space="preserve">00511/2014 </t>
  </si>
  <si>
    <t>Ribeirão Pirapetinga</t>
  </si>
  <si>
    <t xml:space="preserve">Inicial:19º06'08'' Final:19º06'19''
</t>
  </si>
  <si>
    <t xml:space="preserve">Inicial:47º00'25'' Final:47º00'20''
</t>
  </si>
  <si>
    <t>11991/2011</t>
  </si>
  <si>
    <t>Paulo Márcio Franco de Oliveira</t>
  </si>
  <si>
    <t>196.420.086-53</t>
  </si>
  <si>
    <t xml:space="preserve">00512/2014 </t>
  </si>
  <si>
    <t xml:space="preserve">Irrigação de uma área de 6.0 ha </t>
  </si>
  <si>
    <t>Córrego do Coqueiro</t>
  </si>
  <si>
    <t>46º03'00''</t>
  </si>
  <si>
    <t>04373/2011</t>
  </si>
  <si>
    <t>Irrigação de uma área de 80.00 ha</t>
  </si>
  <si>
    <t>1,453 ha</t>
  </si>
  <si>
    <t>59.707,56 m³</t>
  </si>
  <si>
    <t>Ribeirão Taquaral</t>
  </si>
  <si>
    <t>18º57'14''</t>
  </si>
  <si>
    <t>47º06'38''</t>
  </si>
  <si>
    <t>12146/2011</t>
  </si>
  <si>
    <t>Milton Garcia de Azevedo</t>
  </si>
  <si>
    <t>366.069.286-72</t>
  </si>
  <si>
    <t>Irrigação de uma área de 25.0 ha</t>
  </si>
  <si>
    <t xml:space="preserve">1,873 ha </t>
  </si>
  <si>
    <t xml:space="preserve">52964,39 m³ </t>
  </si>
  <si>
    <t>Córrego das Almas</t>
  </si>
  <si>
    <t>Afluente do Córrego das Almas</t>
  </si>
  <si>
    <t>18º58'01''</t>
  </si>
  <si>
    <t>46º25'02''</t>
  </si>
  <si>
    <t>Objeto da Retificação</t>
  </si>
  <si>
    <t>Onde se lê: Outorgada: Hidrelétrica Cachoeirão S/A. CNPJ: 16.565.111/0001-85. Prazo: 05 (cinco) anos. Leia-se: Outorgada: Hidrelétrica Cachoeirão S/A. CNPJ: 08.596.628/0001-03. Prazo: 30 (trinta) anos. Município: Pocrane - MG.</t>
  </si>
  <si>
    <t>Onde se lê: Outorgada: Consita Ltda. CNPJ: 16.565.111/0001-85. Prazo: 05 (cinco) anos. Leia-se: Outorgada: SPE Cachoeira Grande Energia S/A – PCH Cachoeira Grande. CNPJ: 08.991.563/0001-09. Prazo: 30 (trinta) anos. Município: Nacip Raydan - MG.</t>
  </si>
  <si>
    <t>Onde se lê: Outorgada: PCH Santa Cruz. CNPJ: 16.565.111/0001-85. Finalidade: Prazo: 05 (cinco) anos. Leia-se: Outorgada: SPE Santa Cruz Energia Ltda. CNPJ: 08.991.579/0001-03. Prazo: 30 (trinta) anos. Municípios: Santa Maria do Suaçuí e Virgolândia - MG.</t>
  </si>
  <si>
    <t>00537/2014</t>
  </si>
  <si>
    <t>José Carlos Cepera</t>
  </si>
  <si>
    <t>393.613.308-53</t>
  </si>
  <si>
    <t>Consumo humano, dessedentação de animais e limpeza do empreendimento</t>
  </si>
  <si>
    <t>16º14'31,5"</t>
  </si>
  <si>
    <t>45º47'28,2"</t>
  </si>
  <si>
    <t>Renovação da Portaria nº. 01697/2012</t>
  </si>
  <si>
    <t>24030/2013</t>
  </si>
  <si>
    <t>Marcos Antônio Mendes Teixeira</t>
  </si>
  <si>
    <t>791.045.846-00</t>
  </si>
  <si>
    <t>00538/2014</t>
  </si>
  <si>
    <t>Consumo humano, regar plantas, abastecimento dos pulverizadores e limpeza do empreendimento</t>
  </si>
  <si>
    <t>17º08'45,4"</t>
  </si>
  <si>
    <t>47º09'08,3"</t>
  </si>
  <si>
    <t>24027/2013</t>
  </si>
  <si>
    <t>00539/2014</t>
  </si>
  <si>
    <t>0,67 ha</t>
  </si>
  <si>
    <t>17.406 m³</t>
  </si>
  <si>
    <t>Afluente do Córrego Tiririca</t>
  </si>
  <si>
    <t>17º08'04,7"</t>
  </si>
  <si>
    <t>47º09'43"</t>
  </si>
  <si>
    <t>24028/2013</t>
  </si>
  <si>
    <t>00540/2014</t>
  </si>
  <si>
    <t>0,42 ha</t>
  </si>
  <si>
    <t>4.261 m³</t>
  </si>
  <si>
    <t>17º08'13"</t>
  </si>
  <si>
    <t>47º09'32"</t>
  </si>
  <si>
    <t>08268/2012</t>
  </si>
  <si>
    <t>Fênix Mineração Ouro Preto Ltda - ME</t>
  </si>
  <si>
    <t>13.808.638/0001-03</t>
  </si>
  <si>
    <t xml:space="preserve">00541/2014 </t>
  </si>
  <si>
    <t>20º41'34"</t>
  </si>
  <si>
    <t>43º15'43"</t>
  </si>
  <si>
    <t>27325/2013</t>
  </si>
  <si>
    <t>Extração de Areia Caparaó Ltda</t>
  </si>
  <si>
    <t>15.809.290/0001-96</t>
  </si>
  <si>
    <t>Caparaó</t>
  </si>
  <si>
    <t xml:space="preserve">00542/2014 </t>
  </si>
  <si>
    <t>Rio Caparaó</t>
  </si>
  <si>
    <t xml:space="preserve">Inicial:20º33'13" Final:20º33'08"
</t>
  </si>
  <si>
    <t>23899/2013</t>
  </si>
  <si>
    <t>Armando Madeiras, Transporte e Materiais de Contrução Ltda - ME</t>
  </si>
  <si>
    <t>21.831.086/0001-74</t>
  </si>
  <si>
    <t>Rio Novo</t>
  </si>
  <si>
    <t xml:space="preserve">00543/2014 </t>
  </si>
  <si>
    <t xml:space="preserve">Inicial:21º28'10" Final:21º28'15"
</t>
  </si>
  <si>
    <t>04428/2014</t>
  </si>
  <si>
    <t>Jacinto Júnior Barbosa Saraiva - ME</t>
  </si>
  <si>
    <t>13.914.141/0001-61</t>
  </si>
  <si>
    <t>Presidente Bernardes</t>
  </si>
  <si>
    <t xml:space="preserve">00544/2014 </t>
  </si>
  <si>
    <t xml:space="preserve">Inicial:20º46'10" Final:20º42'37"
</t>
  </si>
  <si>
    <t xml:space="preserve">Inicial:. 43º12'12" Final:43º06'08"
</t>
  </si>
  <si>
    <t>24323/2013</t>
  </si>
  <si>
    <t>ARC - Areia Rio Casca Ltda</t>
  </si>
  <si>
    <t>16.887.516/0001-30</t>
  </si>
  <si>
    <t xml:space="preserve">00545/2014 </t>
  </si>
  <si>
    <t>Rio Santana</t>
  </si>
  <si>
    <t xml:space="preserve">Inicial:20º08'50" Final:20º07'59"
</t>
  </si>
  <si>
    <t xml:space="preserve">Inicial:42º29'07" Final:42º28'19"
</t>
  </si>
  <si>
    <t>26075/2013</t>
  </si>
  <si>
    <t>G3 Material de Construção Ltda</t>
  </si>
  <si>
    <t>14.403.118/0001-14</t>
  </si>
  <si>
    <t>Porto Firme</t>
  </si>
  <si>
    <t xml:space="preserve">00546/2014 </t>
  </si>
  <si>
    <t xml:space="preserve">Inicial:20º37'41" Final:20º37'38"
</t>
  </si>
  <si>
    <t>31240/2013</t>
  </si>
  <si>
    <t>Romagran Romualdo Granitos Ltda - ME</t>
  </si>
  <si>
    <t>01.229.227/0001-76</t>
  </si>
  <si>
    <t xml:space="preserve">00547/2014 </t>
  </si>
  <si>
    <t>20º34'28"</t>
  </si>
  <si>
    <t>42º37'46"</t>
  </si>
  <si>
    <t xml:space="preserve">00502/2014 </t>
  </si>
  <si>
    <t xml:space="preserve">00513/2014 </t>
  </si>
  <si>
    <t xml:space="preserve">00514/2014 </t>
  </si>
  <si>
    <t xml:space="preserve">00494/2014 </t>
  </si>
  <si>
    <t xml:space="preserve">00495/2014 </t>
  </si>
  <si>
    <t xml:space="preserve">00496/2014 </t>
  </si>
  <si>
    <t xml:space="preserve">00499/2014 </t>
  </si>
  <si>
    <t xml:space="preserve">00500/2014 </t>
  </si>
  <si>
    <t xml:space="preserve">00503/2014 </t>
  </si>
  <si>
    <t xml:space="preserve">00504/2014 </t>
  </si>
  <si>
    <t xml:space="preserve">00505/2014 </t>
  </si>
  <si>
    <t xml:space="preserve">00506/2014 </t>
  </si>
  <si>
    <t xml:space="preserve">00507/2014 </t>
  </si>
  <si>
    <t>26050/2013</t>
  </si>
  <si>
    <t>José Mariano Soares de Moraes</t>
  </si>
  <si>
    <t>209.721.726-53</t>
  </si>
  <si>
    <t xml:space="preserve">00548/2014 </t>
  </si>
  <si>
    <t>Dragagem, limpeza e desassoreamento</t>
  </si>
  <si>
    <t>Córrego Morrinhos</t>
  </si>
  <si>
    <t xml:space="preserve">Iniciar:21º42'23" Final:21º41'02"
</t>
  </si>
  <si>
    <t xml:space="preserve">Inicial:43º34'01" Final:43º33'00"
</t>
  </si>
  <si>
    <t>19329/2012</t>
  </si>
  <si>
    <t>Ibitipoca Reserva Ambiental Ltda</t>
  </si>
  <si>
    <t>10.667.069/0001-27</t>
  </si>
  <si>
    <t xml:space="preserve">00549/2014 </t>
  </si>
  <si>
    <t>Córrego Afluente do Rio do Salto</t>
  </si>
  <si>
    <t>43º54'04"</t>
  </si>
  <si>
    <t>29058/2013</t>
  </si>
  <si>
    <t>Genésio Dias Soares</t>
  </si>
  <si>
    <t>023.972.856-49</t>
  </si>
  <si>
    <t>Ponte Nova</t>
  </si>
  <si>
    <t xml:space="preserve">00550/2014 </t>
  </si>
  <si>
    <t>Afluente do Ribeirão Vau-Açu</t>
  </si>
  <si>
    <t>20º25'11"</t>
  </si>
  <si>
    <t>42º54'01"</t>
  </si>
  <si>
    <t>26167/2013</t>
  </si>
  <si>
    <t>Scayners Club Indústria Comércio e Representações Ltda</t>
  </si>
  <si>
    <t>39.218.672/0003-75</t>
  </si>
  <si>
    <t>Muriaé</t>
  </si>
  <si>
    <t xml:space="preserve">00551/2014 </t>
  </si>
  <si>
    <t>Rio Preto</t>
  </si>
  <si>
    <t>21º07'09"</t>
  </si>
  <si>
    <t>42º24'17"</t>
  </si>
  <si>
    <t>01176/2013</t>
  </si>
  <si>
    <t>Adalberto Del'Arco</t>
  </si>
  <si>
    <t>137.428.686-91</t>
  </si>
  <si>
    <t>Visconde do Rio Branco</t>
  </si>
  <si>
    <t xml:space="preserve">00552/2014 </t>
  </si>
  <si>
    <t>Irrigação de uma área de 15,0 ha</t>
  </si>
  <si>
    <t>Córrego Sapateiro</t>
  </si>
  <si>
    <t>21º03'57"</t>
  </si>
  <si>
    <t>42º50'45"</t>
  </si>
  <si>
    <t xml:space="preserve">19403/2013 </t>
  </si>
  <si>
    <t>Carlos Fábio Nogueira Rivelli</t>
  </si>
  <si>
    <t>529.873.376-04</t>
  </si>
  <si>
    <t>Alfredo Vasconcelos</t>
  </si>
  <si>
    <t xml:space="preserve">00553/2014 </t>
  </si>
  <si>
    <t>Córrego Invernada</t>
  </si>
  <si>
    <t>21º09'41"</t>
  </si>
  <si>
    <t>43º49'38"</t>
  </si>
  <si>
    <t>Renovação da Portaria 01679/2008</t>
  </si>
  <si>
    <t>20154/2012</t>
  </si>
  <si>
    <t>33.592.510/0104-60</t>
  </si>
  <si>
    <t xml:space="preserve">00554/2014 </t>
  </si>
  <si>
    <t>Geração de Energia com potência instalada (MW)</t>
  </si>
  <si>
    <t>22º02'03"</t>
  </si>
  <si>
    <t>43º46'57"</t>
  </si>
  <si>
    <t>02906/2014</t>
  </si>
  <si>
    <t>Maria Tereza Batista Murta</t>
  </si>
  <si>
    <t>075.931.286-95</t>
  </si>
  <si>
    <t>00555/2014</t>
  </si>
  <si>
    <t>Irrigação de uma área de 44,0 ha</t>
  </si>
  <si>
    <t>Rio Suaçuí</t>
  </si>
  <si>
    <t>18º49'42"</t>
  </si>
  <si>
    <t>41º48'08"</t>
  </si>
  <si>
    <t>23699/2012</t>
  </si>
  <si>
    <t>Elson Pereira Batista</t>
  </si>
  <si>
    <t>088.489.046-53</t>
  </si>
  <si>
    <t>19º12'42''</t>
  </si>
  <si>
    <t>47º53'16''</t>
  </si>
  <si>
    <t>00816/2011</t>
  </si>
  <si>
    <t>PK Center Empreendimentos e Participações SPE Ltda</t>
  </si>
  <si>
    <t>11.079.831/0001-17</t>
  </si>
  <si>
    <t>Consumo humano, limpeza das instalações e irrigação de jardins</t>
  </si>
  <si>
    <t>Córrego Beija Flor</t>
  </si>
  <si>
    <t>18º54'57''</t>
  </si>
  <si>
    <t>48º20'51''</t>
  </si>
  <si>
    <t>05141/2012</t>
  </si>
  <si>
    <t>Marco Antônio de Queiroz Siqueira</t>
  </si>
  <si>
    <t>350.968.966-68</t>
  </si>
  <si>
    <t>18º56'09''</t>
  </si>
  <si>
    <t>47º00'21''</t>
  </si>
  <si>
    <t>00370/2012</t>
  </si>
  <si>
    <t>Comfrio Soluções Logistícas S/A</t>
  </si>
  <si>
    <t>01.413.969/0001-57</t>
  </si>
  <si>
    <t>Consumo humano, limpeza das instalações e jardinagem</t>
  </si>
  <si>
    <t>18º58'53''</t>
  </si>
  <si>
    <t>48º23'39''</t>
  </si>
  <si>
    <t>05841/2011</t>
  </si>
  <si>
    <t>Juliano Vilela Rezende Franco</t>
  </si>
  <si>
    <t>038.616.156-90</t>
  </si>
  <si>
    <t>Ribeirão Peixoto</t>
  </si>
  <si>
    <t>19º26'43''</t>
  </si>
  <si>
    <t>49º09'32''</t>
  </si>
  <si>
    <t>16345/2010</t>
  </si>
  <si>
    <t>Antônio Gonçalves da Fonseca</t>
  </si>
  <si>
    <t>039.683.756-53</t>
  </si>
  <si>
    <t>18º30'47''</t>
  </si>
  <si>
    <t>46º38'47''</t>
  </si>
  <si>
    <t>Onde se lê: CNPJ: 25.560.524/0003-74. Leia - se: CNPJ: 25.560.525/0003-74. Município: Vargem Grande do Rio Pardo – MG.</t>
  </si>
  <si>
    <t>Onde se lê: CNPJ: 25.560.524/0003-74. Leia - se: CNPJ: 25.560.525/0003-74. Município: Vargem Grande do Rio Pardo - MG</t>
  </si>
  <si>
    <t>Onde se lê: Irrigação de uma área de 98,51 ha através do método de pivô central, com o tempo de captação de 18:00 horas/dia nos meses de janeiro à abril e junho, 19:00 horas/dia nos meses de maio e julho, 20:00 horas/dia nos meses de agosto à novembro, sendo 06 dias no mês de janeiro, 16 dias no mês de fevereiro, 26 dias no mês de março, 25 dias nos meses de abril e julho, 21 dia no mês de maio, 20 dias no mês de junho, 30 dias nos meses de agosto e setembro, 23 dias no mês de outubro e 05 dias no mês de novembro e volumes máximos mensais de 29160 m³ no mês de janeiro, 77760 m³ no mês de fevereiro, 126360 m³ no mês de março, 121500 m³ no mês de abril, 107730 m³ no mês de maio, 97200 m³ no mês de junho, 128250 m³ no mês de julho, 162000 m³ nos meses de agosto e setembro, 124200 m³ no mês de outubro e 27000 m³ no mês de novembro. Leia-se: Irrigação de uma área de 139,51 ha através do método de pivô central, com o tempo de captação de 21:00 horas/dia nos meses de janeiro a novembro, sendo 06 dias no mês de janeiro, 16 dias no mês de fevereiro, 26 dias no mês de março, 25 dias nos meses de abril a outubro e 10 dias no mês de novembro e volumes máximos mensais de 34020 m³ no mês de janeiro, 90720 m³ no mês de fevereiro, 147420 m³ no mês de março, 141750 m³ nos meses de abril a outubro e 56700 m³ no mês de novembro. Município: Paracatu - MG.</t>
  </si>
  <si>
    <t xml:space="preserve">00556/2014 </t>
  </si>
  <si>
    <t xml:space="preserve">00557/2014 </t>
  </si>
  <si>
    <t xml:space="preserve">00558/2014 </t>
  </si>
  <si>
    <t xml:space="preserve">00559/2014 </t>
  </si>
  <si>
    <t xml:space="preserve">00560/2014 </t>
  </si>
  <si>
    <t xml:space="preserve">00561/2014 </t>
  </si>
  <si>
    <t xml:space="preserve">Inicial:21º42'23" Final:21º41'02"
</t>
  </si>
  <si>
    <t xml:space="preserve">Irrigação de uma área de 15,0 ha </t>
  </si>
  <si>
    <t xml:space="preserve">Onde se lê: CNPJ: 25.560.524/0003-74. Leia - se: CNPJ: 25.560.525/0003-74. Município: Vargem Grande do Rio Pardo - MG. </t>
  </si>
  <si>
    <t>09236/2013</t>
  </si>
  <si>
    <t>João Celestino de Melo - ME</t>
  </si>
  <si>
    <t>03.265.230/0001-70</t>
  </si>
  <si>
    <t>Piedade dos Gerais</t>
  </si>
  <si>
    <t xml:space="preserve">Inicial:20º26'03" Final:20º26'11"
</t>
  </si>
  <si>
    <t xml:space="preserve">Inicial:44º13'19" Final:44º13’07”
</t>
  </si>
  <si>
    <t>13787/2011</t>
  </si>
  <si>
    <t>Equatorial Empreendimentos Imobiliários Ltda</t>
  </si>
  <si>
    <t>09.567.622/0001-70</t>
  </si>
  <si>
    <t xml:space="preserve">00587/2014 </t>
  </si>
  <si>
    <t>20º10'17"</t>
  </si>
  <si>
    <t>43º55'24"</t>
  </si>
  <si>
    <t>14104/2011</t>
  </si>
  <si>
    <t>Mariel Coutinho Pereira de Lacerda</t>
  </si>
  <si>
    <t>421.733.296-34</t>
  </si>
  <si>
    <t xml:space="preserve">00588/2014 </t>
  </si>
  <si>
    <t>19º42'13"</t>
  </si>
  <si>
    <t>44º06'24"</t>
  </si>
  <si>
    <t>12703/2011</t>
  </si>
  <si>
    <t>Companhia Setelagoana de Siderurgia COSSISA</t>
  </si>
  <si>
    <t>16.942.195/0001-29</t>
  </si>
  <si>
    <t>18º42'23"</t>
  </si>
  <si>
    <t>44º32'30"</t>
  </si>
  <si>
    <t>12968/2011</t>
  </si>
  <si>
    <t>Afrânio Romano de Amorim</t>
  </si>
  <si>
    <t>933.155.546-68</t>
  </si>
  <si>
    <t>19º44'25"</t>
  </si>
  <si>
    <t xml:space="preserve">06490/2012 </t>
  </si>
  <si>
    <t>Clube do Remo</t>
  </si>
  <si>
    <t>19.532.464/0001-77</t>
  </si>
  <si>
    <t>21º23'52"</t>
  </si>
  <si>
    <t>42º41'59"</t>
  </si>
  <si>
    <t>Renovação da Portaria nº 01047/2007</t>
  </si>
  <si>
    <t>01491/2012</t>
  </si>
  <si>
    <t>Cooperativa dos Cafeicultores da Região de Lajinha Ltda</t>
  </si>
  <si>
    <t>21.025.069/0001-40</t>
  </si>
  <si>
    <t>Lajinha</t>
  </si>
  <si>
    <t>Consumo humano e irrigação de uma área de 1,0 ha</t>
  </si>
  <si>
    <t>20º09'37"</t>
  </si>
  <si>
    <t>41º38'50"</t>
  </si>
  <si>
    <t>04772/2012</t>
  </si>
  <si>
    <t>Marcos Alexandre Andrade de Carvalho</t>
  </si>
  <si>
    <t>166.979.796-15</t>
  </si>
  <si>
    <t>20º42'20"</t>
  </si>
  <si>
    <t>43º11'40"</t>
  </si>
  <si>
    <t>11553/2012</t>
  </si>
  <si>
    <t>TCIL Móveis Ltda</t>
  </si>
  <si>
    <t>38.542.932/0001-39</t>
  </si>
  <si>
    <t>21º07'54"</t>
  </si>
  <si>
    <t>42º54'47"</t>
  </si>
  <si>
    <t>03550/2014</t>
  </si>
  <si>
    <t>Jacinto Ribeiro Mendes</t>
  </si>
  <si>
    <t>210.379.906-25</t>
  </si>
  <si>
    <t>Senador Firmino</t>
  </si>
  <si>
    <t>43º08'37"</t>
  </si>
  <si>
    <t>29086/2013</t>
  </si>
  <si>
    <t>Auto Posto Wamm Ltda</t>
  </si>
  <si>
    <t>07.182.717/0001-40</t>
  </si>
  <si>
    <t>20º12'47"</t>
  </si>
  <si>
    <t>42º39'32"</t>
  </si>
  <si>
    <t>12588/2012</t>
  </si>
  <si>
    <t>Sala Estofados Ltda</t>
  </si>
  <si>
    <t>04.755.388/0001-91</t>
  </si>
  <si>
    <t>21º08'41"</t>
  </si>
  <si>
    <t>42º57'11"</t>
  </si>
  <si>
    <t>18564/2013</t>
  </si>
  <si>
    <t>Sebastião Correa de Almeida</t>
  </si>
  <si>
    <t>019.641.606-00</t>
  </si>
  <si>
    <t>21º52'51"</t>
  </si>
  <si>
    <t>43º29'09"</t>
  </si>
  <si>
    <t>13307/2013</t>
  </si>
  <si>
    <t>Maurílio Antônio de Castro</t>
  </si>
  <si>
    <t xml:space="preserve">507.448.526-68 </t>
  </si>
  <si>
    <t>Ervália</t>
  </si>
  <si>
    <t>20º53'58"</t>
  </si>
  <si>
    <t>42º39'20"</t>
  </si>
  <si>
    <t>12154/2013</t>
  </si>
  <si>
    <t>Milton Juarez Ladeira</t>
  </si>
  <si>
    <t>113.564.216-87</t>
  </si>
  <si>
    <t>Coimbra</t>
  </si>
  <si>
    <t>00600/2014</t>
  </si>
  <si>
    <t>20º49'02"</t>
  </si>
  <si>
    <t>42º49'24"</t>
  </si>
  <si>
    <t>01912/2013</t>
  </si>
  <si>
    <t>Associação de Moradores do Loteamento Jardins do Vale</t>
  </si>
  <si>
    <t>03.043.051/0001-99</t>
  </si>
  <si>
    <t>20º47'00"</t>
  </si>
  <si>
    <t>42º52'29"</t>
  </si>
  <si>
    <t xml:space="preserve">19806/2013 </t>
  </si>
  <si>
    <t>Espólio de Itamar Moreira Couto</t>
  </si>
  <si>
    <t>777.551.036-68</t>
  </si>
  <si>
    <t>20º10'52"</t>
  </si>
  <si>
    <t>42º41'11"</t>
  </si>
  <si>
    <t>Renovação da Portaria nº 01524/2008</t>
  </si>
  <si>
    <t>17986/2012</t>
  </si>
  <si>
    <t>Rede Gusa Minerações Ltda</t>
  </si>
  <si>
    <t>06.280.642/0001-78</t>
  </si>
  <si>
    <t>00603/2014</t>
  </si>
  <si>
    <t>Drenagem de fundo da pilha de disposição de estéril</t>
  </si>
  <si>
    <t>Afluente Córrego Coité de Baixo</t>
  </si>
  <si>
    <t xml:space="preserve">Inicial:19º23'24,2" Final:19º23'19,3"
</t>
  </si>
  <si>
    <t xml:space="preserve">Inicial:42º56'28,7" Final:42º56'23,8"
</t>
  </si>
  <si>
    <t>06643/2011</t>
  </si>
  <si>
    <t>GS Souto Engenharia Ltda</t>
  </si>
  <si>
    <t>04.949.655/0001-61</t>
  </si>
  <si>
    <t>Santa Efigênia de Minas</t>
  </si>
  <si>
    <t>00604/2014</t>
  </si>
  <si>
    <t>Geração de Energia, com potência instalada (MW)</t>
  </si>
  <si>
    <t>Ribeirão Tronqueirinhas</t>
  </si>
  <si>
    <t>18º52'24,2"</t>
  </si>
  <si>
    <t>42º22'28,7"</t>
  </si>
  <si>
    <t>02395/2014</t>
  </si>
  <si>
    <t>Ápice Ltda</t>
  </si>
  <si>
    <t>20.172.771/0001-73</t>
  </si>
  <si>
    <t xml:space="preserve">00605/2014 </t>
  </si>
  <si>
    <t>Irrigação de uma área 70,0 ha</t>
  </si>
  <si>
    <t>16º52'51"</t>
  </si>
  <si>
    <t>42º06’54”</t>
  </si>
  <si>
    <t>Renovação da Portaria nº 00368/2009</t>
  </si>
  <si>
    <t>11392/2011</t>
  </si>
  <si>
    <t>Antonio Olimpio Mendes de Souza</t>
  </si>
  <si>
    <t>176.419.426-87</t>
  </si>
  <si>
    <t>Biquinhas</t>
  </si>
  <si>
    <t>00606/2014</t>
  </si>
  <si>
    <t>Ribeirão Caiçara</t>
  </si>
  <si>
    <t>18°44'07"</t>
  </si>
  <si>
    <t>45°25'30"</t>
  </si>
  <si>
    <t>00155/2012</t>
  </si>
  <si>
    <t>Areal Cássia Ltda - ME</t>
  </si>
  <si>
    <t>71.395.057/0001-85</t>
  </si>
  <si>
    <t>Passa Tempo</t>
  </si>
  <si>
    <t>00607/2014</t>
  </si>
  <si>
    <t xml:space="preserve">Inicial:20°36'46" Final:20°36'43"
</t>
  </si>
  <si>
    <t xml:space="preserve">Inicial:44°26'36" Final:44°26'47"
</t>
  </si>
  <si>
    <t xml:space="preserve">09791/2010 </t>
  </si>
  <si>
    <t>Agropecuária Longhi Ltda</t>
  </si>
  <si>
    <t>22.165.914/0001-45</t>
  </si>
  <si>
    <t>Romaria</t>
  </si>
  <si>
    <t>Consumo humano, limpeza das instalações, lavagem de veículos, irrigação de jardins e abastecimento de pulverizador</t>
  </si>
  <si>
    <t>18º58'48''</t>
  </si>
  <si>
    <t>47º36'50''</t>
  </si>
  <si>
    <t>Renovação da Portaria nº 01631/2005</t>
  </si>
  <si>
    <t>09933/2010</t>
  </si>
  <si>
    <t>COOTRAN - Cooperativa de Transportes de Patrocínio Ltda</t>
  </si>
  <si>
    <t>06.295.004/0001-20</t>
  </si>
  <si>
    <t>18º55'52''</t>
  </si>
  <si>
    <t>46º59'23''</t>
  </si>
  <si>
    <t>15522/2010</t>
  </si>
  <si>
    <t>Farjalla Miguel Jacob Sobrinho</t>
  </si>
  <si>
    <t>182.517.306-00</t>
  </si>
  <si>
    <t>Ipiaçu</t>
  </si>
  <si>
    <t>18º46'29''</t>
  </si>
  <si>
    <t>14702/2013</t>
  </si>
  <si>
    <t>Louis Dreyfus Commodities Agroindustrial S.A</t>
  </si>
  <si>
    <t>00.831.373/0082-70</t>
  </si>
  <si>
    <t>48º37'25''</t>
  </si>
  <si>
    <t>15283/2011</t>
  </si>
  <si>
    <t>Concreara - Concretos e Argamassas Ltda</t>
  </si>
  <si>
    <t>07.123.403/0002-58</t>
  </si>
  <si>
    <t>19º22'02''</t>
  </si>
  <si>
    <t>46º08'06''</t>
  </si>
  <si>
    <t>12619/2012</t>
  </si>
  <si>
    <t>25.634.577/0022-00</t>
  </si>
  <si>
    <t>19º11'51''</t>
  </si>
  <si>
    <t>48º30'55''</t>
  </si>
  <si>
    <t>12620/2012</t>
  </si>
  <si>
    <t>Consumo humano, dessedentação de animais e consumo industrial</t>
  </si>
  <si>
    <t>19º11'55''</t>
  </si>
  <si>
    <t>48º30'49''</t>
  </si>
  <si>
    <t>17501/2012</t>
  </si>
  <si>
    <t>Goroçá Administração e Participação Ltda</t>
  </si>
  <si>
    <t>01.610.776/0001-96</t>
  </si>
  <si>
    <t xml:space="preserve">00615/2014 </t>
  </si>
  <si>
    <t>Irrigação de uma área de 148,5 ha</t>
  </si>
  <si>
    <t>UHE Nova Ponte</t>
  </si>
  <si>
    <t>19º08'18''</t>
  </si>
  <si>
    <t>47º15'13''</t>
  </si>
  <si>
    <t>19014/2013</t>
  </si>
  <si>
    <t>Aroldo Isidoro Bergo</t>
  </si>
  <si>
    <t>324.857.279-53</t>
  </si>
  <si>
    <t xml:space="preserve">00616/2014 </t>
  </si>
  <si>
    <t xml:space="preserve">Irrigação de uma área de 36 ha </t>
  </si>
  <si>
    <t>Córrego Cruzeiro</t>
  </si>
  <si>
    <t>19º05'19''</t>
  </si>
  <si>
    <t>46º29'37''</t>
  </si>
  <si>
    <t>00507/2014</t>
  </si>
  <si>
    <t>Prefeitura Municipal de Prata</t>
  </si>
  <si>
    <t>18.260.505/0001-50</t>
  </si>
  <si>
    <t xml:space="preserve">00617/2014 </t>
  </si>
  <si>
    <t>Córrego dos Moreiras</t>
  </si>
  <si>
    <t>19º18'38''</t>
  </si>
  <si>
    <t>48º55'22''</t>
  </si>
  <si>
    <t xml:space="preserve">07616/2011 </t>
  </si>
  <si>
    <t>Mamoru Rodolfo Hojo</t>
  </si>
  <si>
    <t>013.118.348-69</t>
  </si>
  <si>
    <t xml:space="preserve">00618/2014 </t>
  </si>
  <si>
    <t>Afluente do Córrego Bom Jardim Pela Margem Direita</t>
  </si>
  <si>
    <t>18º57'47''</t>
  </si>
  <si>
    <t>47º08'09''</t>
  </si>
  <si>
    <t>Renovação da Portaria nº. 00819/2006</t>
  </si>
  <si>
    <t xml:space="preserve">07617/2011 </t>
  </si>
  <si>
    <t xml:space="preserve">00619/2014 </t>
  </si>
  <si>
    <t xml:space="preserve">Irrigação de uma área de 70,0 ha </t>
  </si>
  <si>
    <t>18º57'06''</t>
  </si>
  <si>
    <t>47º07'51''</t>
  </si>
  <si>
    <t>Renovação da Portaria nº. 00818/2006</t>
  </si>
  <si>
    <t>04352/2013</t>
  </si>
  <si>
    <t xml:space="preserve">Irrigação de uma área de 23.5 ha </t>
  </si>
  <si>
    <t xml:space="preserve">0,4040 ha </t>
  </si>
  <si>
    <t>5890,00 m³</t>
  </si>
  <si>
    <t>18º46'21''</t>
  </si>
  <si>
    <t>Afluente da Margem Esquerda do Córrego Feio</t>
  </si>
  <si>
    <t>46º56'18''</t>
  </si>
  <si>
    <t>02621/2012</t>
  </si>
  <si>
    <t>Luiz Fernando Rollin</t>
  </si>
  <si>
    <t>065.506.578-49</t>
  </si>
  <si>
    <t>00621/2014</t>
  </si>
  <si>
    <t>Irrigação de uma área de 08,0 ha</t>
  </si>
  <si>
    <t xml:space="preserve">0,340 ha </t>
  </si>
  <si>
    <t>7.469,88 m³</t>
  </si>
  <si>
    <t>Ribeirão da Cota</t>
  </si>
  <si>
    <t>Afluente do Ribeirão das Alagoas</t>
  </si>
  <si>
    <t>18º37'51''</t>
  </si>
  <si>
    <t>46º37'30”</t>
  </si>
  <si>
    <t>Onde se lê: Ponto de captação: Lat. 20°22’17”S e Long. 44°57’32”W. Leia-se: Início: Lat. 20°22’17”S e Long. 44°57’32”W e Final: Lat. 20°21’23”S e Long. 44°57’40”W. Município: Itapecerica – MG.</t>
  </si>
  <si>
    <t>Onde se lê: Outorgado: Luz de Petróleo Ltda, CNPJ: 03.499.460/0001-02. Leia-se: Outorgado: Agora Auto Posto Ltda, CNPJ: 14.552.512/0001-75. Município: Araújos – MG.</t>
  </si>
  <si>
    <t>Onde se lê: Outorgada: ZOOM Indústria e Comércio de Calçados Ltda, CNPJ: 01.577.578/0001-78. Leia-se: Outorgado: LINDI Calçados Ltda, CNPJ: 01.577.578/0001-78. Município: Nova Serrana – MG.</t>
  </si>
  <si>
    <t>Onde se lê: Outorgada: SOREL - Sociedade Reflorestadora S.A, CNPJ: 16.861.783/0017-03. Leia-se: Outorgado: Floral Agropecuária Ltda, CNPJ: 14.985.999/0006-94. Município: Martinho Campos – MG.</t>
  </si>
  <si>
    <t>Onde se lê: Outorgada: SOREL - Sociedade Reflorestadora S.A, CNPJ: 16.861.783/0024-24. Leia-se: Outorgado: Florestas Ipiranga S/A, CNPJ: 18.313.684/0031-62. Município: Pompéu – MG.</t>
  </si>
  <si>
    <t>Onde se lê: Outorgada: SOREL - Sociedade Reflorestadora S.A, CNPJ: 16.861.783/0013-71. Leia-se: Outorgado: Morada Agroflorestal Ltda, CNPJ: 14.986.631/0003-06. Município: Morada Nova de Minas – MG.</t>
  </si>
  <si>
    <t>Onde se lê: Outorgado: Marcelo de Almeida Santos, CPF: 933.934.906-72. Leia-se: Outorgados: Marcelo de Almeida Santos e Actual Reformadora de Pneus Ltda, CPF: 933.934.906-72 e CNPJ: 06.150.567/0001-20. Município: Arcos – MG.</t>
  </si>
  <si>
    <t xml:space="preserve">Onde se lê: Outorgada: Grupal Avícola S/A – Granja Novo Horizonte e Fábrica de Ração – CNPJ: 25.708.280/0001-18. Leia-se: Outorgados: Grupal Avícola S/A - Fábrica de Rações e Antonio Carlos Vasconcelos Costa - Granja Novo Horizonte, CNPJ: 25.708.280/0001-18 e CPF: 193.843.276-20. Município: São Sebastião do Oeste – MG. </t>
  </si>
  <si>
    <t>Portaria 332</t>
  </si>
  <si>
    <t xml:space="preserve">00586/2014 </t>
  </si>
  <si>
    <t xml:space="preserve">00589/2014 </t>
  </si>
  <si>
    <t xml:space="preserve">00590/2014 </t>
  </si>
  <si>
    <t xml:space="preserve">00591/2014 </t>
  </si>
  <si>
    <t xml:space="preserve">00592/2014 </t>
  </si>
  <si>
    <t xml:space="preserve">00593/2014 </t>
  </si>
  <si>
    <t xml:space="preserve">00594/2014 </t>
  </si>
  <si>
    <t xml:space="preserve">00595/2014 </t>
  </si>
  <si>
    <t xml:space="preserve">00596/2014 </t>
  </si>
  <si>
    <t xml:space="preserve">00597/2014 </t>
  </si>
  <si>
    <t xml:space="preserve">00598/2014 </t>
  </si>
  <si>
    <t xml:space="preserve">00599/2014 </t>
  </si>
  <si>
    <t xml:space="preserve">00601/2014 </t>
  </si>
  <si>
    <t xml:space="preserve">00602/2014 </t>
  </si>
  <si>
    <t xml:space="preserve">00608/2014 </t>
  </si>
  <si>
    <t xml:space="preserve">00609/2014 </t>
  </si>
  <si>
    <t xml:space="preserve">00610/2014 </t>
  </si>
  <si>
    <t xml:space="preserve">00611/2014 </t>
  </si>
  <si>
    <t xml:space="preserve">00612/2014 </t>
  </si>
  <si>
    <t xml:space="preserve">00613/2014 </t>
  </si>
  <si>
    <t xml:space="preserve">00614/2014 </t>
  </si>
  <si>
    <t xml:space="preserve">00620/2014 </t>
  </si>
  <si>
    <t>16380/2013</t>
  </si>
  <si>
    <t>Ataléia</t>
  </si>
  <si>
    <t>00637/2014</t>
  </si>
  <si>
    <t>Bacia do Rio São Mateus em MG</t>
  </si>
  <si>
    <t>Rio do Norte</t>
  </si>
  <si>
    <t>18º02'25"</t>
  </si>
  <si>
    <t>41º07'03"</t>
  </si>
  <si>
    <t>16392/2013</t>
  </si>
  <si>
    <t>Carbonita</t>
  </si>
  <si>
    <t>00638/2014</t>
  </si>
  <si>
    <t>Córrego Curralinho</t>
  </si>
  <si>
    <t>17º31'08"</t>
  </si>
  <si>
    <t>43º01'02"</t>
  </si>
  <si>
    <t>16414/2013</t>
  </si>
  <si>
    <t>Serrania</t>
  </si>
  <si>
    <t>00639/2014</t>
  </si>
  <si>
    <t>Rio São Tomé</t>
  </si>
  <si>
    <t>21º33'06"</t>
  </si>
  <si>
    <t>46º02'24"</t>
  </si>
  <si>
    <t>24059/2013</t>
  </si>
  <si>
    <t>Sericita</t>
  </si>
  <si>
    <t>00640/2014</t>
  </si>
  <si>
    <t>Córrego Arrozal</t>
  </si>
  <si>
    <t>20º28'22"</t>
  </si>
  <si>
    <t>42º28'47"</t>
  </si>
  <si>
    <t>28116/2013</t>
  </si>
  <si>
    <t>Santa Maria do Salto</t>
  </si>
  <si>
    <t>00641/2014</t>
  </si>
  <si>
    <t>Córrego Enxadão</t>
  </si>
  <si>
    <t>Córrego Zuador</t>
  </si>
  <si>
    <t>16º16'18,39"</t>
  </si>
  <si>
    <t>40º10'02,6"</t>
  </si>
  <si>
    <t>04629/2014</t>
  </si>
  <si>
    <t>Fronteira dos Vales</t>
  </si>
  <si>
    <t>00642/2014</t>
  </si>
  <si>
    <t>Rio Pampa</t>
  </si>
  <si>
    <t>Córrego Novo</t>
  </si>
  <si>
    <t>16º53'38"</t>
  </si>
  <si>
    <t>40º55'11"</t>
  </si>
  <si>
    <t xml:space="preserve">14620/2013 </t>
  </si>
  <si>
    <t>José Eugenio Barbosa de Sales</t>
  </si>
  <si>
    <t>404.690.266-34</t>
  </si>
  <si>
    <t>00643/2014</t>
  </si>
  <si>
    <t>15º39'50"</t>
  </si>
  <si>
    <t>43º15'54"</t>
  </si>
  <si>
    <t xml:space="preserve">03585/2014 </t>
  </si>
  <si>
    <t>Eduardo Robson Monteiro Tolentino</t>
  </si>
  <si>
    <t>769.837.576-53</t>
  </si>
  <si>
    <t>Capitão Éneas</t>
  </si>
  <si>
    <t>00644/2014</t>
  </si>
  <si>
    <t>Consumo humano, dessedentação de animais, aqüicultura e irrigação de uma área de 02 ha</t>
  </si>
  <si>
    <t>Rio Quem-Quem</t>
  </si>
  <si>
    <t>15º59'38"</t>
  </si>
  <si>
    <t>43º40'51"</t>
  </si>
  <si>
    <t>04620/2011</t>
  </si>
  <si>
    <t>LM – Participações e Empreendimentos Ltda</t>
  </si>
  <si>
    <t>10.904.890/0001-10</t>
  </si>
  <si>
    <t>00645/2014</t>
  </si>
  <si>
    <t>0,25 ha</t>
  </si>
  <si>
    <t>5.000 m³</t>
  </si>
  <si>
    <t>Rio Jequitaí</t>
  </si>
  <si>
    <t>Córrego Pau de Raio</t>
  </si>
  <si>
    <t>17°24'51,6"</t>
  </si>
  <si>
    <t>43°50'16,3"</t>
  </si>
  <si>
    <t>04621/2011</t>
  </si>
  <si>
    <t>00646/2014</t>
  </si>
  <si>
    <t>0,52 ha</t>
  </si>
  <si>
    <t xml:space="preserve">7.280 m³ </t>
  </si>
  <si>
    <t>17°24'38,1"</t>
  </si>
  <si>
    <t>43°50'02,3"</t>
  </si>
  <si>
    <t>04622/2011</t>
  </si>
  <si>
    <t>00647/2014</t>
  </si>
  <si>
    <t>1,0 ha</t>
  </si>
  <si>
    <t xml:space="preserve">15.000 m³ </t>
  </si>
  <si>
    <t>17°24'51,7"</t>
  </si>
  <si>
    <t>43°49'50,8"</t>
  </si>
  <si>
    <t>17487/2011</t>
  </si>
  <si>
    <t>Maria Aparecida Neves Bicalho - ME</t>
  </si>
  <si>
    <t>13.288.236/0001-17</t>
  </si>
  <si>
    <t>Itacambira</t>
  </si>
  <si>
    <t>00648/2014</t>
  </si>
  <si>
    <t>Rio Itacambiruçu</t>
  </si>
  <si>
    <t xml:space="preserve">Inicial:17º03’31,4” Final:17º03’43”
</t>
  </si>
  <si>
    <t xml:space="preserve">Inicial:43º13’59,5” Final:43º14’5,2”
</t>
  </si>
  <si>
    <t>02528/2014</t>
  </si>
  <si>
    <t>Fábio Antônio Fonseca Nascimento</t>
  </si>
  <si>
    <t>206.680.746-04</t>
  </si>
  <si>
    <t xml:space="preserve">00649/2014 </t>
  </si>
  <si>
    <t>Consumo agroindustrial e irrigação de uma área 6,60 há</t>
  </si>
  <si>
    <t>Córrego Araújo</t>
  </si>
  <si>
    <t>17º39’48”</t>
  </si>
  <si>
    <t>42º30’00,0”</t>
  </si>
  <si>
    <t>02529/2014</t>
  </si>
  <si>
    <t xml:space="preserve">00650/2014 </t>
  </si>
  <si>
    <t>02530/2014</t>
  </si>
  <si>
    <t xml:space="preserve">00651/2014  </t>
  </si>
  <si>
    <t>17º39'51"</t>
  </si>
  <si>
    <t>42º29’41”</t>
  </si>
  <si>
    <t>01161/2014</t>
  </si>
  <si>
    <t>Sindicato dos Produtores Rurais de Paracatu</t>
  </si>
  <si>
    <t>20.207.205/0001-50</t>
  </si>
  <si>
    <t>00652/2014</t>
  </si>
  <si>
    <t>17º13'02"</t>
  </si>
  <si>
    <t>46º50'21"</t>
  </si>
  <si>
    <t>01160/2014</t>
  </si>
  <si>
    <t>Francisco Andrade de Porto</t>
  </si>
  <si>
    <t>153.604.586-15</t>
  </si>
  <si>
    <t>00653/2014</t>
  </si>
  <si>
    <t>17º11'57"</t>
  </si>
  <si>
    <t>46º50'23"</t>
  </si>
  <si>
    <t>01860/2014</t>
  </si>
  <si>
    <t>João Branquinho de Oliveira</t>
  </si>
  <si>
    <t>104.782.641-00</t>
  </si>
  <si>
    <t>00654/2014</t>
  </si>
  <si>
    <t>17º04'37"</t>
  </si>
  <si>
    <t>46º18'25"</t>
  </si>
  <si>
    <t>29522/2013</t>
  </si>
  <si>
    <t>Dalvo Antônio Lourenção</t>
  </si>
  <si>
    <t>032.097.818-42</t>
  </si>
  <si>
    <t>Consumo humano, dessendentação de animais e irrigação de uma área de 20 ha</t>
  </si>
  <si>
    <t>17º22'51"</t>
  </si>
  <si>
    <t>45º59'52"</t>
  </si>
  <si>
    <t>01479/2014</t>
  </si>
  <si>
    <t>Valorem Serviços de Beneficiamento Ltda</t>
  </si>
  <si>
    <t>18.224.058/0001-84</t>
  </si>
  <si>
    <t>00656/2014</t>
  </si>
  <si>
    <t>Consumo humano, caldeira, refeitório, banheiro e limpeza do empreendimento</t>
  </si>
  <si>
    <t>17º14'50"</t>
  </si>
  <si>
    <t>46º47'12"</t>
  </si>
  <si>
    <t>Posto Soares Braz Ltda</t>
  </si>
  <si>
    <t>03.030.492/0001-56</t>
  </si>
  <si>
    <t>00657/2014</t>
  </si>
  <si>
    <t>Limpeza do empreendimento</t>
  </si>
  <si>
    <t>Ribeirão Santa Rita</t>
  </si>
  <si>
    <t>16º21'52,6"</t>
  </si>
  <si>
    <t>46º54'11,6"</t>
  </si>
  <si>
    <t>Renovação da Portaria nº. 00028/2009</t>
  </si>
  <si>
    <t>20712/2013</t>
  </si>
  <si>
    <t>Magela e Silva Ltda</t>
  </si>
  <si>
    <t>17.202.789/0001-66</t>
  </si>
  <si>
    <t>00658/2014</t>
  </si>
  <si>
    <t xml:space="preserve">00655/2014 </t>
  </si>
  <si>
    <t>16768/2011</t>
  </si>
  <si>
    <t>Maria da Glória Pereira da Silva - ME</t>
  </si>
  <si>
    <t>06.228.783/0001-41</t>
  </si>
  <si>
    <t>00659/2014</t>
  </si>
  <si>
    <t xml:space="preserve">Inicial:17º57'07" Final:17º58'10"
</t>
  </si>
  <si>
    <t xml:space="preserve">Inicial:47º04'05" Final:47º04'50"
</t>
  </si>
  <si>
    <t>10557/2013</t>
  </si>
  <si>
    <t>Firmino Teodoro da Costa</t>
  </si>
  <si>
    <t>094.736.706-30</t>
  </si>
  <si>
    <t>00660/2014</t>
  </si>
  <si>
    <t>Córrego da Tapera</t>
  </si>
  <si>
    <t>17º55'12"</t>
  </si>
  <si>
    <t>46º36'12"</t>
  </si>
  <si>
    <t>22993/2012</t>
  </si>
  <si>
    <t>Elisiário Sagiorato da Costa</t>
  </si>
  <si>
    <t>120.093.778-34</t>
  </si>
  <si>
    <t>00661/2014</t>
  </si>
  <si>
    <t>17º41'54,30"</t>
  </si>
  <si>
    <t>46º54'02,63"</t>
  </si>
  <si>
    <t>22994/2012</t>
  </si>
  <si>
    <t>00662/2014</t>
  </si>
  <si>
    <t>17º42'00,47"</t>
  </si>
  <si>
    <t>46º54'01,09"</t>
  </si>
  <si>
    <t>03615/2013</t>
  </si>
  <si>
    <t>Rene Adjuto Lepesqueur</t>
  </si>
  <si>
    <t>527.035.846-87</t>
  </si>
  <si>
    <t>00663/2014</t>
  </si>
  <si>
    <t>Córrego Água Limpa</t>
  </si>
  <si>
    <t>17º17'01,4"</t>
  </si>
  <si>
    <t>46º47'07,6"</t>
  </si>
  <si>
    <t>15472/2013</t>
  </si>
  <si>
    <t>Eder Carlos dos Santos</t>
  </si>
  <si>
    <t>626.305.806-44</t>
  </si>
  <si>
    <t>00664/2014</t>
  </si>
  <si>
    <t>Irrigação de uma área de 150 ha</t>
  </si>
  <si>
    <t>Rio São Bartolomeu</t>
  </si>
  <si>
    <t>17º34'58"</t>
  </si>
  <si>
    <t>46º59'47"</t>
  </si>
  <si>
    <t>17283/2013</t>
  </si>
  <si>
    <t>George Wilson Bonizzoni Arambul</t>
  </si>
  <si>
    <t>184.877.758-29</t>
  </si>
  <si>
    <t>00665/2014</t>
  </si>
  <si>
    <t>Ribeirão do Formoso</t>
  </si>
  <si>
    <t>17º50'15,55'</t>
  </si>
  <si>
    <t>46º12'25,27"</t>
  </si>
  <si>
    <t>10444/2013</t>
  </si>
  <si>
    <t>Iraldo Correia Barbosa</t>
  </si>
  <si>
    <t>487.892.676-72</t>
  </si>
  <si>
    <t xml:space="preserve">00666/2014 </t>
  </si>
  <si>
    <t>Irrigação de uma área de 200 ha</t>
  </si>
  <si>
    <t>Rio Batalha</t>
  </si>
  <si>
    <t>17º26'11"</t>
  </si>
  <si>
    <t>47º29'32"</t>
  </si>
  <si>
    <t>19868/2012</t>
  </si>
  <si>
    <t>004.686.676-72</t>
  </si>
  <si>
    <t>00667/2014</t>
  </si>
  <si>
    <t>Irrigação de uma área de 460 ha</t>
  </si>
  <si>
    <t>Rio Escuro</t>
  </si>
  <si>
    <t>17º36'47"</t>
  </si>
  <si>
    <t>46º50'31"</t>
  </si>
  <si>
    <t>09964/2013</t>
  </si>
  <si>
    <t>Alexandre da Cruz Ferreira</t>
  </si>
  <si>
    <t>560.904.988-15</t>
  </si>
  <si>
    <t>00668/2014</t>
  </si>
  <si>
    <t>Irrigação de uma área de 95 ha</t>
  </si>
  <si>
    <t>1,6241 ha</t>
  </si>
  <si>
    <t>56845,07 m³</t>
  </si>
  <si>
    <t>Córego do Ipã</t>
  </si>
  <si>
    <t>17º16'50"</t>
  </si>
  <si>
    <t>47º04'59"</t>
  </si>
  <si>
    <t>08587/2013</t>
  </si>
  <si>
    <t>Cícero Hiram Pacheco</t>
  </si>
  <si>
    <t>010.035.776-87</t>
  </si>
  <si>
    <t>00669/2014</t>
  </si>
  <si>
    <t>Irrigação de uma área de 86 ha</t>
  </si>
  <si>
    <t>4,893 ha</t>
  </si>
  <si>
    <t>48930 m³</t>
  </si>
  <si>
    <t>Afluente Esquerdo do Ribeirão das Traíras</t>
  </si>
  <si>
    <t>17º28'42"</t>
  </si>
  <si>
    <t>46º57'59"</t>
  </si>
  <si>
    <t>11351/2013</t>
  </si>
  <si>
    <t>Patureba Cereais Ltda</t>
  </si>
  <si>
    <t>03.775.110/0001-13</t>
  </si>
  <si>
    <t>00670/2014</t>
  </si>
  <si>
    <t>Irrigação de uma área de 40 há</t>
  </si>
  <si>
    <t>2,1652 ha</t>
  </si>
  <si>
    <t>17661,57 m³</t>
  </si>
  <si>
    <t>Afluente do Ribeirão Santa Isabel</t>
  </si>
  <si>
    <t>17º24'10,5"</t>
  </si>
  <si>
    <t>46º49'59,9"</t>
  </si>
  <si>
    <t>11352/2013</t>
  </si>
  <si>
    <t>00671/2014</t>
  </si>
  <si>
    <t>2,7289 ha</t>
  </si>
  <si>
    <t>24677 m³</t>
  </si>
  <si>
    <t>17º24'24,2"</t>
  </si>
  <si>
    <t>46º50'14,2"</t>
  </si>
  <si>
    <t>24856/2012</t>
  </si>
  <si>
    <t>Renato Barbosa Lopes</t>
  </si>
  <si>
    <t>257.504.748-01</t>
  </si>
  <si>
    <t>00672/2014</t>
  </si>
  <si>
    <t>Irrigação de uma área de 30,39 ha</t>
  </si>
  <si>
    <t>0,27 há</t>
  </si>
  <si>
    <t>1483 m³</t>
  </si>
  <si>
    <t>Afluente do Córrego Santa Bárbara</t>
  </si>
  <si>
    <t>17º20'44"</t>
  </si>
  <si>
    <t>47º07'43,3"</t>
  </si>
  <si>
    <t>19332/2013</t>
  </si>
  <si>
    <t>Carlos Henrique Leal Teixeira Júnior</t>
  </si>
  <si>
    <t>546.406.606-34</t>
  </si>
  <si>
    <t>Recração, paisagismo e combate a eventuais incêndios</t>
  </si>
  <si>
    <t>0,26 ha</t>
  </si>
  <si>
    <t>1500,0 m³</t>
  </si>
  <si>
    <t>Afluente do Córrego Mogore</t>
  </si>
  <si>
    <t>43º49'28"</t>
  </si>
  <si>
    <t>16566/2012</t>
  </si>
  <si>
    <t>Sanatório Vieira Marques Ltda</t>
  </si>
  <si>
    <t>21.556.063/0001-07</t>
  </si>
  <si>
    <t xml:space="preserve">1,14 ha </t>
  </si>
  <si>
    <t xml:space="preserve">13600,0 m³ </t>
  </si>
  <si>
    <t>Afluente do Ribeirão das Rosas</t>
  </si>
  <si>
    <t>21º42'01"</t>
  </si>
  <si>
    <t>43º19'28"</t>
  </si>
  <si>
    <t>16561/2012</t>
  </si>
  <si>
    <t>18563/2013</t>
  </si>
  <si>
    <t>Olívio Vicente Campos</t>
  </si>
  <si>
    <t>117.105.006-20</t>
  </si>
  <si>
    <t>Simão Pereira</t>
  </si>
  <si>
    <t xml:space="preserve">0,50 ha </t>
  </si>
  <si>
    <t>8000,0 m³</t>
  </si>
  <si>
    <t>Afluente do Córrego da Serra</t>
  </si>
  <si>
    <t>21º57'49"</t>
  </si>
  <si>
    <t>43º20'09"</t>
  </si>
  <si>
    <t xml:space="preserve">22750/2013 </t>
  </si>
  <si>
    <t>Toshio Okada</t>
  </si>
  <si>
    <t>135.410.056-53</t>
  </si>
  <si>
    <t>3,15 ha</t>
  </si>
  <si>
    <t xml:space="preserve">630000,0 m³ </t>
  </si>
  <si>
    <t>Rio Carandaí</t>
  </si>
  <si>
    <t>Córrego do Convento</t>
  </si>
  <si>
    <t>20º57'39"</t>
  </si>
  <si>
    <t>43º52'50"</t>
  </si>
  <si>
    <t>Renovação da Portaria 01847/2008</t>
  </si>
  <si>
    <t xml:space="preserve">22752/2013 </t>
  </si>
  <si>
    <t>2250,0 m³</t>
  </si>
  <si>
    <t>Córrego Jaleque</t>
  </si>
  <si>
    <t>20º56'53"</t>
  </si>
  <si>
    <t>43º52'55"</t>
  </si>
  <si>
    <t>Renovação da Portaria 01848/2008</t>
  </si>
  <si>
    <t>22749/2013</t>
  </si>
  <si>
    <t>Irrigação de uma área de 15,2 ha</t>
  </si>
  <si>
    <t xml:space="preserve">9000,0 m³ </t>
  </si>
  <si>
    <t>20º57'06"</t>
  </si>
  <si>
    <t>Renovação da Portaria 01845/2008</t>
  </si>
  <si>
    <t>22751/2013</t>
  </si>
  <si>
    <t>Irrigação de uma área de 36,0 ha</t>
  </si>
  <si>
    <t xml:space="preserve">9562,0 m³ </t>
  </si>
  <si>
    <t>20º57'20"</t>
  </si>
  <si>
    <t>43º53'19"</t>
  </si>
  <si>
    <t>Renovação da Portaria 01846/2008</t>
  </si>
  <si>
    <t>Onde se lê: Finalidade: Irrigação de uma área de 56 ha através do método de aspersão convencional. Leia-se: Finalidade: Irrigação de uma área de 76 ha através do método de pivô central. Município: Cabeceira Grande - MG.</t>
  </si>
  <si>
    <t>Onde se lê: Finalidade: sendo 11 dias no mês de janeiro, 06 dias no mês de fevereiro, 08 dias no mês de março, 12 dias no mês de abril, 20 dias no mês de maio, 15 dias nos meses de junho e julho, 17 dias no mês de agosto, 14 dias no mês de setembro, 16 dias no mês de outubro, 08 dias no mês de novembro e 04 dias no mês de dezembro e volumes máximos mensais de 23760 m³ nos meses de janeiro e novembro, 12959,99 m³ nos de fevereiro e abril, 17280 m³ no mês de março, 43200 m³ no mês de maio, 32400 m³ nos meses junho e julho, 36720 m³ no mês de agosto, 30240 m³ no mês de setembro, 34560 m³ no mês de outubro e 8640 m³ no mês de dezembro. Leia-se: Finalidade: sendo 11 dias no mês de janeiro, 06 dias no mês de fevereiro, 08 dias nos meses de março e novembro, 12 dias no mês de abril, 20 dias no mês de maio, 15 dias nos meses de junho e julho, 17 dias no mês de agosto, 14 dias no mês de setembro, 16 dias no mês de outubro e 04 dias no mês de dezembro e volumes máximos mensais de 184140 m³ no mês de janeiro, 100440 m³ no mês de fevereiro, 133920 m³ no mês de março e novembro, 200880 m³ no mês de abril, 334800 m³ no mês de maio, 251100 m³ nos meses de junho e julho, 284580 m³ no mês de agosto, 234360 m³ no mês de setembro, 267840 m³ no mês de outubro e 66960 m³ no mês de dezembro. Município: Formoso - MG.</t>
  </si>
  <si>
    <t>Onde se lê: Finalidade: volumes máximos mensais de 23760 m³ nos meses de janeiro e novembro, 12959,99 m³ nos meses de fevereiro e abril, 17280 m³ no mês de março, 43200 m³ no mês de maio, 32400 m³ nos meses de junho e julho, 36720 m³ no mês de agosto, 30240 m³ no mês de setembro, 34560 m³ no mês de outubro e 8640 no mês de dezembro. Leia-se: Finalidade: volumes máximos mensais de 23760 m³ nos meses de janeiro e novembro, 12959,99 m³ nos meses de fevereiro, 17280 m³ no mês de março, 25919,99 m³ no mês de abril, 43200 m³ no mês de maio, 32400 m³ nos meses de junho e julho, 36720 m³ no mês de agosto, 30240 m³ no mês de setembro, 34560 m³ no mês de outubro e 8640 no mês de dezembro. Município: Formoso - MG.</t>
  </si>
  <si>
    <t>Onde se lê: Outorgado: Agrofruit Internacional do Brasil Ltda – CNPJ: 04.963.806/0001-36. Leia-se: Outorgado: Globalfruit Indústria e Comércio Ltda – CNPJ: 04.963.806/0001-36. Município: Visconde do Rio Branco - MG.</t>
  </si>
  <si>
    <t>Onde se lê: Finalidade: tempo de captação de 01:00 hora/dia e 22 dias/mês e 12 meses/ano. Leia-se: Finalidade: tempo de captação de 03:00 horas e 20 minutos/dia e 22 dias/mês e 12 meses/ano: Viçosa - MG.</t>
  </si>
  <si>
    <t>Portaria 512</t>
  </si>
  <si>
    <t xml:space="preserve">00673/2014 </t>
  </si>
  <si>
    <t xml:space="preserve">00674/2014 </t>
  </si>
  <si>
    <t xml:space="preserve">00675/2014 </t>
  </si>
  <si>
    <t xml:space="preserve">00676/2014 </t>
  </si>
  <si>
    <t xml:space="preserve">00677/2014 </t>
  </si>
  <si>
    <t xml:space="preserve">00678/2014 </t>
  </si>
  <si>
    <t xml:space="preserve">00679/2014 </t>
  </si>
  <si>
    <t xml:space="preserve">00680/2014 </t>
  </si>
  <si>
    <t>16º13'45"</t>
  </si>
  <si>
    <t>46º00'13"</t>
  </si>
  <si>
    <t>15014/2009</t>
  </si>
  <si>
    <t>Campos Gerais</t>
  </si>
  <si>
    <t>21º21'54"</t>
  </si>
  <si>
    <t>45º46'01"</t>
  </si>
  <si>
    <t xml:space="preserve">09825/2010 </t>
  </si>
  <si>
    <t>Santana do Jacaré Indústria e Comércio de Carnes Ltda</t>
  </si>
  <si>
    <t>03.047.375/0001-03</t>
  </si>
  <si>
    <t>Santana do Jacaré</t>
  </si>
  <si>
    <t>Rio Jacaré</t>
  </si>
  <si>
    <t>20º53'50"</t>
  </si>
  <si>
    <t>45º07'54"</t>
  </si>
  <si>
    <t>Renovação da Portaria nº 01585/2005</t>
  </si>
  <si>
    <t>16648/2012</t>
  </si>
  <si>
    <t>Acmos do Brasil Ltda</t>
  </si>
  <si>
    <t>04.408.247/0001-00</t>
  </si>
  <si>
    <t>Itapeva</t>
  </si>
  <si>
    <t>Rio Jaguari</t>
  </si>
  <si>
    <t>22º46'18"</t>
  </si>
  <si>
    <t>46º12'28"</t>
  </si>
  <si>
    <t>14024/2013</t>
  </si>
  <si>
    <t>Lavsul Lavanderia Confecção e Serviços Ltda</t>
  </si>
  <si>
    <t>10.256.111/0001-17</t>
  </si>
  <si>
    <t>22º14'05"</t>
  </si>
  <si>
    <t>45º53'51"</t>
  </si>
  <si>
    <t xml:space="preserve">17751/2013 </t>
  </si>
  <si>
    <t>Antônio Donizete de Oliveira</t>
  </si>
  <si>
    <t>323.909.806-78</t>
  </si>
  <si>
    <t>21º11'37"</t>
  </si>
  <si>
    <t>45º02'48"</t>
  </si>
  <si>
    <t>Renovação da Portaria nº 02741/2012</t>
  </si>
  <si>
    <t xml:space="preserve">17752/2013 </t>
  </si>
  <si>
    <t>21º11'38"</t>
  </si>
  <si>
    <t>45º02'47"</t>
  </si>
  <si>
    <t>Renovação da Portaria nº 00641/2012</t>
  </si>
  <si>
    <t xml:space="preserve">26218/2013 </t>
  </si>
  <si>
    <t>Gonçalves Salles S.A Indústria e Comércio Ltda</t>
  </si>
  <si>
    <t>61.365.557/0001-10</t>
  </si>
  <si>
    <t>20º55'41"</t>
  </si>
  <si>
    <t>46º59'07"</t>
  </si>
  <si>
    <t>Renovação da Portaria nº 00245/2009</t>
  </si>
  <si>
    <t xml:space="preserve">28160/2013 </t>
  </si>
  <si>
    <t>Armazéns Gerais Carapina Ltda</t>
  </si>
  <si>
    <t>27.980.960/0004-64</t>
  </si>
  <si>
    <t>Consumo humano e irrigação de uma área de 0,5 ha</t>
  </si>
  <si>
    <t>21º36'28"</t>
  </si>
  <si>
    <t>45º32'39"</t>
  </si>
  <si>
    <t>Renovação da Portaria nº 00454/2009</t>
  </si>
  <si>
    <t xml:space="preserve">29489/2013 </t>
  </si>
  <si>
    <t>Poa Textil S.A</t>
  </si>
  <si>
    <t>47.713.797/0003-08</t>
  </si>
  <si>
    <t>Extrema</t>
  </si>
  <si>
    <t>22º51'53"</t>
  </si>
  <si>
    <t>46º20'22"</t>
  </si>
  <si>
    <t>Renovação da Portaria nº 00456/2009</t>
  </si>
  <si>
    <t>31048/20</t>
  </si>
  <si>
    <t>José Marcos Marinho</t>
  </si>
  <si>
    <t>703.980.627-49</t>
  </si>
  <si>
    <t>Gonçalves</t>
  </si>
  <si>
    <t>22º39'41"</t>
  </si>
  <si>
    <t>45º51'40"</t>
  </si>
  <si>
    <t>02944/2014</t>
  </si>
  <si>
    <t>Universidade Federal de Lavras - UFLA</t>
  </si>
  <si>
    <t>22.078.679/0001-74</t>
  </si>
  <si>
    <t>21º13'54"</t>
  </si>
  <si>
    <t>44º59'23"</t>
  </si>
  <si>
    <t>02945/2014</t>
  </si>
  <si>
    <t>21º13'21"</t>
  </si>
  <si>
    <t>44º58'40"</t>
  </si>
  <si>
    <t>02946/2014</t>
  </si>
  <si>
    <t>44º57'59"</t>
  </si>
  <si>
    <t>02947/2014</t>
  </si>
  <si>
    <t>21º14'07"</t>
  </si>
  <si>
    <t>44º58'21"</t>
  </si>
  <si>
    <t>03579/2014</t>
  </si>
  <si>
    <t>BRF S/A</t>
  </si>
  <si>
    <t>01.838.723/0192-27</t>
  </si>
  <si>
    <t>Arceburgo</t>
  </si>
  <si>
    <t>21º22'22"</t>
  </si>
  <si>
    <t>46º57'32"</t>
  </si>
  <si>
    <t>06123/2014</t>
  </si>
  <si>
    <t>Marcello Eduardo Pascoal Rosa</t>
  </si>
  <si>
    <t>678.974.796-68</t>
  </si>
  <si>
    <t>22º12'54"</t>
  </si>
  <si>
    <t>45º56'24"</t>
  </si>
  <si>
    <t>17960/2013</t>
  </si>
  <si>
    <t>Antônio Augusto Guimarães Pereira</t>
  </si>
  <si>
    <t>013.564.826-27</t>
  </si>
  <si>
    <t>Pouso Alto</t>
  </si>
  <si>
    <t xml:space="preserve">00704/2014 </t>
  </si>
  <si>
    <t xml:space="preserve">Inicial:22º11'43" Final:22º11'37"
</t>
  </si>
  <si>
    <t xml:space="preserve">Inicial:44º58'29" Final:44º58'28"
</t>
  </si>
  <si>
    <t>00307/2014</t>
  </si>
  <si>
    <t>Fibria Celulose S.A</t>
  </si>
  <si>
    <t>60.643.228/0425-50</t>
  </si>
  <si>
    <t>Cruzília</t>
  </si>
  <si>
    <t xml:space="preserve">00705/2014 </t>
  </si>
  <si>
    <t>Córrego da Aroeira</t>
  </si>
  <si>
    <t>21º37'55"</t>
  </si>
  <si>
    <t>44º49'09"</t>
  </si>
  <si>
    <t>00964/2014</t>
  </si>
  <si>
    <t>Jacy Vilas Boas e Cia Ltda - ME</t>
  </si>
  <si>
    <t>22.550.735/0002-02</t>
  </si>
  <si>
    <t xml:space="preserve">00706/2014 </t>
  </si>
  <si>
    <t>Entre o Córrego do Bebedouro e do Ribeirão Santa Barbara</t>
  </si>
  <si>
    <t xml:space="preserve">Inicial:21º19'19" Final:21º19'30"
</t>
  </si>
  <si>
    <t>01848/2014</t>
  </si>
  <si>
    <t>Amauri Pinto Costa</t>
  </si>
  <si>
    <t>412.255.626-00</t>
  </si>
  <si>
    <t xml:space="preserve">00707/2014 </t>
  </si>
  <si>
    <t>Afluente do Ribeirão do Grotão</t>
  </si>
  <si>
    <t>21º38'31"</t>
  </si>
  <si>
    <t>45º17'05"</t>
  </si>
  <si>
    <t>03325/2014</t>
  </si>
  <si>
    <t>Serviço Autonomo de Água e Esgoto de Cambuí - SAAE</t>
  </si>
  <si>
    <t>00.460.408/0001-46</t>
  </si>
  <si>
    <t>Cambuí</t>
  </si>
  <si>
    <t xml:space="preserve">00708/2014 </t>
  </si>
  <si>
    <t>Rio Itaim</t>
  </si>
  <si>
    <t>22º36'19"</t>
  </si>
  <si>
    <t>46º02'35"</t>
  </si>
  <si>
    <t>03649/2014</t>
  </si>
  <si>
    <t>Tup-Guar Indústria e Comércio Ltda</t>
  </si>
  <si>
    <t>17.859.422/0001-10</t>
  </si>
  <si>
    <t xml:space="preserve">00709/2014 </t>
  </si>
  <si>
    <t>Canalização de curso de água</t>
  </si>
  <si>
    <t>Ribeirão Ouro Velho</t>
  </si>
  <si>
    <t xml:space="preserve">Inicial:22º24'57" Final:22º24'59"
</t>
  </si>
  <si>
    <t xml:space="preserve">Inicial:45º48'21" Final:
45º48'21"
</t>
  </si>
  <si>
    <t xml:space="preserve">04074/2014 </t>
  </si>
  <si>
    <t>Maria Magdete Vilela Fagundes</t>
  </si>
  <si>
    <t>306.550.996-20</t>
  </si>
  <si>
    <t xml:space="preserve">00710/2014 </t>
  </si>
  <si>
    <t>Córrego Amargoso</t>
  </si>
  <si>
    <t>21º04'17"</t>
  </si>
  <si>
    <t>45º37'31"</t>
  </si>
  <si>
    <t>Renovação da Portaria nº. 01237/2009</t>
  </si>
  <si>
    <t>04142/2014</t>
  </si>
  <si>
    <t>Antônio Santana Ribeiro</t>
  </si>
  <si>
    <t>786.613.586-04</t>
  </si>
  <si>
    <t xml:space="preserve">00711/2014 </t>
  </si>
  <si>
    <t>Irrigação de uma área de 35 ha</t>
  </si>
  <si>
    <t>Afluente do Ribeirão da Ponte Alta</t>
  </si>
  <si>
    <t>21º37'01"</t>
  </si>
  <si>
    <t>45º49'17"</t>
  </si>
  <si>
    <t xml:space="preserve">04290/2014 </t>
  </si>
  <si>
    <t>S/A Fábrica de Produtos Alimentícios Vigor</t>
  </si>
  <si>
    <t>61.116.331/0002-67</t>
  </si>
  <si>
    <t xml:space="preserve">00712/2014 </t>
  </si>
  <si>
    <t>Ribeirão do Feijão</t>
  </si>
  <si>
    <t>21º52'58"</t>
  </si>
  <si>
    <t>45º35'45"</t>
  </si>
  <si>
    <t>Renovação da Portaria nº. 00467/2009</t>
  </si>
  <si>
    <t xml:space="preserve">05306/2014 </t>
  </si>
  <si>
    <t>Guilherme João Reijers</t>
  </si>
  <si>
    <t>079.564.908-80</t>
  </si>
  <si>
    <t xml:space="preserve">00713/2014 </t>
  </si>
  <si>
    <t>Irrigação de uma área de 10 ha</t>
  </si>
  <si>
    <t>Afluente do Rio das Antas</t>
  </si>
  <si>
    <t>21º59'42"</t>
  </si>
  <si>
    <t>46º34'31"</t>
  </si>
  <si>
    <t>Renovação da Portaria nº. 00970/2011</t>
  </si>
  <si>
    <t>05739/2014</t>
  </si>
  <si>
    <t>Agropecuária Volta Grande Ltda</t>
  </si>
  <si>
    <t>08.329.049/0001-02</t>
  </si>
  <si>
    <t xml:space="preserve">00714/2014 </t>
  </si>
  <si>
    <t>Irrigação de uma área de 9 ha</t>
  </si>
  <si>
    <t>Ribeirão do Tabuão</t>
  </si>
  <si>
    <t>21º44'14"</t>
  </si>
  <si>
    <t>44º29'23"</t>
  </si>
  <si>
    <t xml:space="preserve">19512/2013 </t>
  </si>
  <si>
    <t>SPE Ninho da Águia Energia S.A</t>
  </si>
  <si>
    <t>09.079.118/0001-21</t>
  </si>
  <si>
    <t>Delfim Moreira</t>
  </si>
  <si>
    <t>Geração de energia, com potência instalada de (MW)</t>
  </si>
  <si>
    <t>22º29'50"</t>
  </si>
  <si>
    <t>45º19'50"</t>
  </si>
  <si>
    <t>Renovação da Portaria nº. 01423/2008</t>
  </si>
  <si>
    <t>21847/2013</t>
  </si>
  <si>
    <t>Eduardo Fernandes de Freitas</t>
  </si>
  <si>
    <t>754.229.808-91</t>
  </si>
  <si>
    <t>Cordislândia</t>
  </si>
  <si>
    <t>Irrigação de uma área de 12 ha</t>
  </si>
  <si>
    <t>Ribeirão Piranguinho</t>
  </si>
  <si>
    <t>21º49'43"</t>
  </si>
  <si>
    <t>45º37'25"</t>
  </si>
  <si>
    <t xml:space="preserve">04073/2014 </t>
  </si>
  <si>
    <t>Janilson Felizali Barbosa</t>
  </si>
  <si>
    <t>306.361.246-49</t>
  </si>
  <si>
    <t xml:space="preserve">0,31171 ha </t>
  </si>
  <si>
    <t>Afluente do Córrego do Sobrado</t>
  </si>
  <si>
    <t>21º02'32"</t>
  </si>
  <si>
    <t>45º35'15"</t>
  </si>
  <si>
    <t>Renovação da Portaria nº. 00747/2009</t>
  </si>
  <si>
    <t>Onde se lê: Finalidade: Consumo industrial com o tempo de captação de 14:00 horas/dia nos meses de março à setembro. Prazo: 05(cinco) anos. Leia-se: Finalidade: Consumo industrial com o tempo de captação de 14:00 horas/dia nos meses de fevereiro à outubro. Prazo: até 10/03/2018. Condicionante: Realizar leituras mensais, armazenando-as na forma de planilhas, que deverão ser mantidas no empreendimento para fins de fiscalização ou apresenta-las sempre que solicitado. Município: Conceição dos Ouros – MG.</t>
  </si>
  <si>
    <t>Onde se lê: Vazão Autorizada (m³/h): 25,0. Finalidade: Consumo humano e industrial com o tempo de captação de 11:00 horas e 35 minutos/dia, 22 dias/mês e 12 meses/ano. Prazo: até 02/04/2016. Leia-se: Vazão Autorizada (m³/h): 22,66. Finalidade: Consumo humano e industrial com o tempo de captação de 16:00 horas/dia, 22 dias/mês e 12 meses/ano. Prazo: até 26/04/2016. Município: Pouso Alegre – MG.</t>
  </si>
  <si>
    <t>Portaria 1477</t>
  </si>
  <si>
    <t>02345/2007</t>
  </si>
  <si>
    <t>Mauro Eurípedes Rocha Mendes</t>
  </si>
  <si>
    <t>066.171.076-91</t>
  </si>
  <si>
    <t>Salinas</t>
  </si>
  <si>
    <t>00718/2014</t>
  </si>
  <si>
    <t>Consumo humano, dessedentação de animais e irrigação de uma área de 07 ha</t>
  </si>
  <si>
    <t>Rio Salinas</t>
  </si>
  <si>
    <t>16º06'14"</t>
  </si>
  <si>
    <t>42º17'07"</t>
  </si>
  <si>
    <t>02346/2007</t>
  </si>
  <si>
    <t>00719/2014</t>
  </si>
  <si>
    <t>Irrigação de uma área de 06 ha</t>
  </si>
  <si>
    <t>16º06'20"</t>
  </si>
  <si>
    <t>42º17'11"</t>
  </si>
  <si>
    <t>01414/2011</t>
  </si>
  <si>
    <t>Roberta Faria Franco</t>
  </si>
  <si>
    <t>075.925.126-61</t>
  </si>
  <si>
    <t>Florestal</t>
  </si>
  <si>
    <t xml:space="preserve">00720/2014 </t>
  </si>
  <si>
    <t>19º50'08"</t>
  </si>
  <si>
    <t>44º28'52"</t>
  </si>
  <si>
    <t>18290/2012</t>
  </si>
  <si>
    <t>19º50'02"</t>
  </si>
  <si>
    <t>44º28'49"</t>
  </si>
  <si>
    <t>15775/2011</t>
  </si>
  <si>
    <t>WSL Lavanderia Ltda</t>
  </si>
  <si>
    <t>05.444.628/0001-08</t>
  </si>
  <si>
    <t>20º41'12"</t>
  </si>
  <si>
    <t>43º48'01,3"</t>
  </si>
  <si>
    <t>16321/2013</t>
  </si>
  <si>
    <t>Cerâmica Braunas Ltda</t>
  </si>
  <si>
    <t>23.452.261/0001-48</t>
  </si>
  <si>
    <t>19º47'57"</t>
  </si>
  <si>
    <t>44º02'24"</t>
  </si>
  <si>
    <t>08211/2010</t>
  </si>
  <si>
    <t>Canto dos Pequis Agricultura e Pecuária Ltda</t>
  </si>
  <si>
    <t>01.170.110/0001-64</t>
  </si>
  <si>
    <t xml:space="preserve">00724/2014 </t>
  </si>
  <si>
    <t>Ribeirão Abóboras</t>
  </si>
  <si>
    <t>19º48'42,2"</t>
  </si>
  <si>
    <t>44º21’06”</t>
  </si>
  <si>
    <t>07791/2012</t>
  </si>
  <si>
    <t>Serviço Municipal de Água e Esgoto de Ouro Preto</t>
  </si>
  <si>
    <t>07.758.228/0001-94</t>
  </si>
  <si>
    <t>Ouro Preto</t>
  </si>
  <si>
    <t xml:space="preserve">00725/2014 </t>
  </si>
  <si>
    <t>Córrego Mateus</t>
  </si>
  <si>
    <t>20º18'54,5"</t>
  </si>
  <si>
    <t>43º29’17,32”</t>
  </si>
  <si>
    <t>03153/2008</t>
  </si>
  <si>
    <t>Condomínio Flamboyant Residencial Park – Modulo II</t>
  </si>
  <si>
    <t>09.291.551.0001-26</t>
  </si>
  <si>
    <t>Irrigação de uma área de 1,94 ha</t>
  </si>
  <si>
    <t>19º44'54''</t>
  </si>
  <si>
    <t>47º54'21''</t>
  </si>
  <si>
    <t>02438/2012</t>
  </si>
  <si>
    <t>18º46'08''</t>
  </si>
  <si>
    <t>48º17’19”</t>
  </si>
  <si>
    <t>05178/2007</t>
  </si>
  <si>
    <t>Enore Luiz Dal Bosco</t>
  </si>
  <si>
    <t>258.226.160-20</t>
  </si>
  <si>
    <t>19º27'34''</t>
  </si>
  <si>
    <t>48º06'13''</t>
  </si>
  <si>
    <t>00384/2012</t>
  </si>
  <si>
    <t>Auto Posto Pamplona Ltda</t>
  </si>
  <si>
    <t>20.186.854/0001-11</t>
  </si>
  <si>
    <t>19º43'09''</t>
  </si>
  <si>
    <t>16646/2010</t>
  </si>
  <si>
    <t>Usina Caeté S/A</t>
  </si>
  <si>
    <t>12.282.034/0008-71</t>
  </si>
  <si>
    <t>Conceição das Alagoas</t>
  </si>
  <si>
    <t>19º58'57''</t>
  </si>
  <si>
    <t>48º15'25''</t>
  </si>
  <si>
    <t>18168/2011</t>
  </si>
  <si>
    <t>Maurício Oliveira Silva</t>
  </si>
  <si>
    <t>491.448.126-04</t>
  </si>
  <si>
    <t>18º56'13''</t>
  </si>
  <si>
    <t>48º46'47''</t>
  </si>
  <si>
    <t>06635/2010</t>
  </si>
  <si>
    <t>BM Indústria Comércio e Representação Ltda</t>
  </si>
  <si>
    <t>04.391.234/0001-68</t>
  </si>
  <si>
    <t>18º51'36''</t>
  </si>
  <si>
    <t>48º17'23''</t>
  </si>
  <si>
    <t>10967/2011</t>
  </si>
  <si>
    <t>Waldeny Maria da Luz Ribeiro</t>
  </si>
  <si>
    <t>691.602.286-87</t>
  </si>
  <si>
    <t>Capinópolis</t>
  </si>
  <si>
    <t>Córrego Sertãozinho</t>
  </si>
  <si>
    <t>18º42'12''</t>
  </si>
  <si>
    <t>49º34'27''</t>
  </si>
  <si>
    <t>00680/2014</t>
  </si>
  <si>
    <t>Instituto Estadual de Florestas - IEF</t>
  </si>
  <si>
    <t>18.746-164/0001-28</t>
  </si>
  <si>
    <t>18º49'44''</t>
  </si>
  <si>
    <t>48º10'05''</t>
  </si>
  <si>
    <t>15128/2011</t>
  </si>
  <si>
    <t>Posto Brasília Ltda</t>
  </si>
  <si>
    <t>25.631.433/0001-76</t>
  </si>
  <si>
    <t>18º54'19''</t>
  </si>
  <si>
    <t>48º15'57''</t>
  </si>
  <si>
    <t>09730/2010</t>
  </si>
  <si>
    <t>Hermes José Borges</t>
  </si>
  <si>
    <t>481.636.946-53</t>
  </si>
  <si>
    <t>Consumo humano, recreação e limpeza das instalações</t>
  </si>
  <si>
    <t>Rio Uberabinha</t>
  </si>
  <si>
    <t>18º56'29''</t>
  </si>
  <si>
    <t>48º16'34''</t>
  </si>
  <si>
    <t>12708/2011</t>
  </si>
  <si>
    <t>Auto Posto Brasil Ltda</t>
  </si>
  <si>
    <t>22.603.229/0001-53</t>
  </si>
  <si>
    <t>47º29'55''</t>
  </si>
  <si>
    <t>08798/2011</t>
  </si>
  <si>
    <t>Osvaldo Kunio Matsuda</t>
  </si>
  <si>
    <t>073.454.608-43</t>
  </si>
  <si>
    <t xml:space="preserve">Irrigação de uma área de 63.2 ha </t>
  </si>
  <si>
    <t>Rio Santo Inácio</t>
  </si>
  <si>
    <t>18º40'51''</t>
  </si>
  <si>
    <t>46º52'29''</t>
  </si>
  <si>
    <t>08799/2011</t>
  </si>
  <si>
    <t xml:space="preserve">Irrigação de uma área de 44.25 ha </t>
  </si>
  <si>
    <t>18º40'57''</t>
  </si>
  <si>
    <t>08800/2011</t>
  </si>
  <si>
    <t xml:space="preserve">Irrigação de uma área de 120 ha </t>
  </si>
  <si>
    <t>18º40'54''</t>
  </si>
  <si>
    <t>46º52'30''</t>
  </si>
  <si>
    <t>08801/2011</t>
  </si>
  <si>
    <t xml:space="preserve">Irrigação de uma área de 107.45 ha </t>
  </si>
  <si>
    <t>18º41'00''</t>
  </si>
  <si>
    <t xml:space="preserve">10433/2012 </t>
  </si>
  <si>
    <t>Areia Volta Grande Ltda</t>
  </si>
  <si>
    <t>26.092.551/0001-16</t>
  </si>
  <si>
    <t xml:space="preserve">00742/2014 </t>
  </si>
  <si>
    <t>Córrego Areado</t>
  </si>
  <si>
    <t xml:space="preserve">Inicial:18º32'51'' Final:18º33'13''
</t>
  </si>
  <si>
    <t xml:space="preserve">Inicial:47º31'12'' Final:47º30'23''
</t>
  </si>
  <si>
    <t>22720/2013</t>
  </si>
  <si>
    <t>Luiz Antônio Resende</t>
  </si>
  <si>
    <t>248.352.346-34</t>
  </si>
  <si>
    <t>Nova Ponte</t>
  </si>
  <si>
    <t xml:space="preserve">00743/2014 </t>
  </si>
  <si>
    <t xml:space="preserve">Irrigação de uma área de 20.67 ha </t>
  </si>
  <si>
    <t>Ribeirão do Brejão</t>
  </si>
  <si>
    <t>19º04'06''</t>
  </si>
  <si>
    <t>47º38'37''</t>
  </si>
  <si>
    <t>15383/2011</t>
  </si>
  <si>
    <t>Espólio de Humberto Herley Nunes</t>
  </si>
  <si>
    <t>033.863.838-58</t>
  </si>
  <si>
    <t xml:space="preserve">00744/2014 </t>
  </si>
  <si>
    <t xml:space="preserve">Irrigação de uma área de 80,0 ha </t>
  </si>
  <si>
    <t>18º49'27''</t>
  </si>
  <si>
    <t>46º42'21''</t>
  </si>
  <si>
    <t>Onde se lê: Processo nº. 29486/2013. Leia-se: Processo nº. 29489/2013. Município: Extrema – MG.</t>
  </si>
  <si>
    <t>Onde se lê: Outorgado: Total Agroindústria Canavieria S/A. CNPJ: 07.930.999/0002-06. Leia-se: Outorgado: Bambuí Bioenergia S/A, CNPJ: 07.930.999/0002-06. Município: Bambuí - MG.</t>
  </si>
  <si>
    <t>Onde se lê: Outorgado: Total Agroindústria Canavieria S/A. CNPJ: 07.930.999/0002-06. Leia-se: Outorgado: Bambuí Bioenergia S/A, CNPJ: 07.930.999/0002-06. Município: Bambuí - MG</t>
  </si>
  <si>
    <t>Onde se lê: Outorgado: Areial Carvalho Nascimento Ltda - ME. CNPJ: 13.119.506/0001-66. Leia-se: Outorgado: Areal Campo Alegre Ltda - ME, CNPJ: 13.119.506/0001-66. Município: São Francisco de Paula - MG.</t>
  </si>
  <si>
    <t>05539/2014</t>
  </si>
  <si>
    <t>Itaipé</t>
  </si>
  <si>
    <t>00745/2014</t>
  </si>
  <si>
    <t>17º23'29,16"</t>
  </si>
  <si>
    <t>41º38'41,15"</t>
  </si>
  <si>
    <t>04855/2014</t>
  </si>
  <si>
    <t>Malacacheta</t>
  </si>
  <si>
    <t>00746/2014</t>
  </si>
  <si>
    <t>17º50'08,1"</t>
  </si>
  <si>
    <t>42º04'52,2"</t>
  </si>
  <si>
    <t>24055/2013</t>
  </si>
  <si>
    <t>00747/2014</t>
  </si>
  <si>
    <t>Renovação da Portaria nº 00074/1993</t>
  </si>
  <si>
    <t>24063/2013</t>
  </si>
  <si>
    <t>Vargem Alegre</t>
  </si>
  <si>
    <t>00748/2014</t>
  </si>
  <si>
    <t>Ribeirão do Boi</t>
  </si>
  <si>
    <t>19º35'02"</t>
  </si>
  <si>
    <t>24065/2013</t>
  </si>
  <si>
    <t>Tarumirim</t>
  </si>
  <si>
    <t>00749/2014</t>
  </si>
  <si>
    <t>Rio Caratinga</t>
  </si>
  <si>
    <t>Córrego São João</t>
  </si>
  <si>
    <t>19º17'08"</t>
  </si>
  <si>
    <t>42º01'03"</t>
  </si>
  <si>
    <t>07492/2014</t>
  </si>
  <si>
    <t>Itinga</t>
  </si>
  <si>
    <t>00750/2014</t>
  </si>
  <si>
    <t>Rio Itinga</t>
  </si>
  <si>
    <t>Córrego Água Fria</t>
  </si>
  <si>
    <t>16º34'06"</t>
  </si>
  <si>
    <t>41º47'33"</t>
  </si>
  <si>
    <t>02336/2013</t>
  </si>
  <si>
    <t>Tecnomont Montagens Industrias Ltda</t>
  </si>
  <si>
    <t>10.675.555/0006-0</t>
  </si>
  <si>
    <t>São Joaquim de Bicas</t>
  </si>
  <si>
    <t>20º02'39"</t>
  </si>
  <si>
    <t>05394/2013</t>
  </si>
  <si>
    <t>Premo Construções e Empreendimentos S.A</t>
  </si>
  <si>
    <t>17.159.658/0001-43</t>
  </si>
  <si>
    <t>Vespasiano</t>
  </si>
  <si>
    <t xml:space="preserve">00752/2014 </t>
  </si>
  <si>
    <t>19º41'06"</t>
  </si>
  <si>
    <t>43º56'06"</t>
  </si>
  <si>
    <t>01220/2013</t>
  </si>
  <si>
    <t>Espolio de Zuleica de Campos Machado Reis</t>
  </si>
  <si>
    <t>279.402.506-63</t>
  </si>
  <si>
    <t>Papagaios</t>
  </si>
  <si>
    <t xml:space="preserve">00753/2014 </t>
  </si>
  <si>
    <t>Irrigação de área de 350 ha</t>
  </si>
  <si>
    <t>Rio Pardo</t>
  </si>
  <si>
    <t>19º16'31"</t>
  </si>
  <si>
    <t>44º42'09,3"</t>
  </si>
  <si>
    <t>01221/2013</t>
  </si>
  <si>
    <t xml:space="preserve">00754/2014 </t>
  </si>
  <si>
    <t>19º16'02,3"</t>
  </si>
  <si>
    <t>44º42’20,3”</t>
  </si>
  <si>
    <t>00105/2013</t>
  </si>
  <si>
    <t>Roberta Reis Freitas</t>
  </si>
  <si>
    <t>034.730.146-05</t>
  </si>
  <si>
    <t>21º15'53"</t>
  </si>
  <si>
    <t>43º49'45"</t>
  </si>
  <si>
    <t>23256/2013</t>
  </si>
  <si>
    <t>Laticínios Minas Colonial Ltda</t>
  </si>
  <si>
    <t>00.475.885/0001-85</t>
  </si>
  <si>
    <t>20º44'15"</t>
  </si>
  <si>
    <t>42º54'26"</t>
  </si>
  <si>
    <t>16798/2013</t>
  </si>
  <si>
    <t>José Vicente Toledo</t>
  </si>
  <si>
    <t>151.844.986-72</t>
  </si>
  <si>
    <t>20º51'57"</t>
  </si>
  <si>
    <t>42º32'27"</t>
  </si>
  <si>
    <t>18550/2013</t>
  </si>
  <si>
    <t>Mirante da Serra Empreendimentos Imobiliários Ltda</t>
  </si>
  <si>
    <t>05.950.153/0001-13</t>
  </si>
  <si>
    <t>21º48'40"</t>
  </si>
  <si>
    <t>43º24'37"</t>
  </si>
  <si>
    <t>10986/2013</t>
  </si>
  <si>
    <t>Márcia Lopes de Miranda Oliveira - ME</t>
  </si>
  <si>
    <t>10.985.147/0001-31</t>
  </si>
  <si>
    <t>20º06'21"</t>
  </si>
  <si>
    <t>42º27'26"</t>
  </si>
  <si>
    <t>09247/2012</t>
  </si>
  <si>
    <t>Departamento Municipal de Saneamento Urbano - DEMSUR</t>
  </si>
  <si>
    <t>02.318.396/0001-45</t>
  </si>
  <si>
    <t>21º04'25"</t>
  </si>
  <si>
    <t>42º30'04"</t>
  </si>
  <si>
    <t xml:space="preserve">00715/2014 </t>
  </si>
  <si>
    <t xml:space="preserve">00716/2014 </t>
  </si>
  <si>
    <t xml:space="preserve">00717/2014 </t>
  </si>
  <si>
    <t xml:space="preserve">00688/2014 </t>
  </si>
  <si>
    <t xml:space="preserve">00689/2014 </t>
  </si>
  <si>
    <t xml:space="preserve">00690/2014 </t>
  </si>
  <si>
    <t xml:space="preserve">00691/2014 </t>
  </si>
  <si>
    <t xml:space="preserve">00692/2014 </t>
  </si>
  <si>
    <t xml:space="preserve">00693/2014 </t>
  </si>
  <si>
    <t xml:space="preserve">00694/2014 </t>
  </si>
  <si>
    <t xml:space="preserve">00695/2014 </t>
  </si>
  <si>
    <t xml:space="preserve">00696/2014 </t>
  </si>
  <si>
    <t xml:space="preserve">00697/2014 </t>
  </si>
  <si>
    <t xml:space="preserve">00698/2014 </t>
  </si>
  <si>
    <t xml:space="preserve">00699/2014 </t>
  </si>
  <si>
    <t xml:space="preserve">00700/2014 </t>
  </si>
  <si>
    <t xml:space="preserve">00701/2014 </t>
  </si>
  <si>
    <t xml:space="preserve">00702/2014 </t>
  </si>
  <si>
    <t xml:space="preserve">00703/2014 </t>
  </si>
  <si>
    <t xml:space="preserve">00721/2014 </t>
  </si>
  <si>
    <t xml:space="preserve">00722/2014 </t>
  </si>
  <si>
    <t xml:space="preserve">00723/2014 </t>
  </si>
  <si>
    <t xml:space="preserve">00726/2014 </t>
  </si>
  <si>
    <t xml:space="preserve">00727/2014 </t>
  </si>
  <si>
    <t xml:space="preserve">00728/2014 </t>
  </si>
  <si>
    <t xml:space="preserve">00729/2014 </t>
  </si>
  <si>
    <t xml:space="preserve">00730/2014 </t>
  </si>
  <si>
    <t xml:space="preserve">00731/2014 </t>
  </si>
  <si>
    <t xml:space="preserve">00732/2014 </t>
  </si>
  <si>
    <t xml:space="preserve">00733/2014 </t>
  </si>
  <si>
    <t xml:space="preserve">00734/2014 </t>
  </si>
  <si>
    <t xml:space="preserve">00735/2014 </t>
  </si>
  <si>
    <t xml:space="preserve">00736/2014 </t>
  </si>
  <si>
    <t xml:space="preserve">00737/2014 </t>
  </si>
  <si>
    <t xml:space="preserve">00738/2014 </t>
  </si>
  <si>
    <t xml:space="preserve">00739/2014 </t>
  </si>
  <si>
    <t xml:space="preserve">00740/2014 </t>
  </si>
  <si>
    <t xml:space="preserve">00741/2014 </t>
  </si>
  <si>
    <t xml:space="preserve">00751/2014 </t>
  </si>
  <si>
    <t xml:space="preserve">00755/2014 </t>
  </si>
  <si>
    <t xml:space="preserve">00756/2014 </t>
  </si>
  <si>
    <t xml:space="preserve">00757/2014 </t>
  </si>
  <si>
    <t xml:space="preserve">00758/2014 </t>
  </si>
  <si>
    <t xml:space="preserve">00759/2014 </t>
  </si>
  <si>
    <t xml:space="preserve">00760/2014 </t>
  </si>
  <si>
    <t>28047/2013</t>
  </si>
  <si>
    <t>20º16'08"</t>
  </si>
  <si>
    <t>42º53'20"</t>
  </si>
  <si>
    <t>24005/2013</t>
  </si>
  <si>
    <t>Votorantim Metais Zinco S.A.</t>
  </si>
  <si>
    <t>42.416.651/0008-83</t>
  </si>
  <si>
    <t>Irrigação de uma área de 0.5 ha</t>
  </si>
  <si>
    <t>21º42'06"</t>
  </si>
  <si>
    <t>43º28'08"</t>
  </si>
  <si>
    <t>23442/2013</t>
  </si>
  <si>
    <t>Hidro Mineração Divina Pureza Ltda</t>
  </si>
  <si>
    <t>25.689.506/0001-80</t>
  </si>
  <si>
    <t>Matipó</t>
  </si>
  <si>
    <t>Consumo humano, higienização e lavagem de garrafas</t>
  </si>
  <si>
    <t>20º15'59"</t>
  </si>
  <si>
    <t>42º21'32"</t>
  </si>
  <si>
    <t>04483/2009</t>
  </si>
  <si>
    <t>Solon Araújo Silva</t>
  </si>
  <si>
    <t>070.364.426-20</t>
  </si>
  <si>
    <t>20º43'15"</t>
  </si>
  <si>
    <t>43º20'19"</t>
  </si>
  <si>
    <t>Outorgada: Centaurus Brasil Mineração Ltda. CNPJ: 08.731.017/0001-20. Vazão outorgada (l/s): 97,0. Finalidade: Consumo industrial, com o tempo de captação de 20:00 horas/dia nos meses de janeiro, fevereiro, abril, junho, agosto, outubro e dezembro, 24:00 horas/dia nos meses de março, maio, julho, setembro e novembro e volumes máximos mensais de 216,50 m³. Leia-se: Outorgada: Centaurus Brasil Mineração Ltda. CNPJ: 08.731.017-0003-92. Vazão outorgada (l/s): 188,0. Finalidade: Consumo industrial e utilização em canteiro de obras (fase de instalação), com o tempo de captação 20:00 horas/dia e 12 meses/ano e volumes máximos mensais de 419620,0 m³. Município: Sabinópolis - MG.</t>
  </si>
  <si>
    <t>01918/2014</t>
  </si>
  <si>
    <t>Auto Posto Bicudo Ltda</t>
  </si>
  <si>
    <t>02.563.494/0001-48</t>
  </si>
  <si>
    <t>Brasilândia de Minas</t>
  </si>
  <si>
    <t>00769/2014</t>
  </si>
  <si>
    <t>Limpeza do empreendimento e lava-jato</t>
  </si>
  <si>
    <t>17º01'09"</t>
  </si>
  <si>
    <t>46º00'55"</t>
  </si>
  <si>
    <t>19624/2012</t>
  </si>
  <si>
    <t>Cerâmica Rio Preto Ltda</t>
  </si>
  <si>
    <t>64.327.414/0001-02</t>
  </si>
  <si>
    <t>00770/2014</t>
  </si>
  <si>
    <t xml:space="preserve">Inicial:16º33'30.820" Final:16º33'34.257"
</t>
  </si>
  <si>
    <t xml:space="preserve">Inicial:46º51'05.666" Final:46º50'45.511"
</t>
  </si>
  <si>
    <t>02420/2014</t>
  </si>
  <si>
    <t>Lindolfo Kleber Gonçalves de Abreu</t>
  </si>
  <si>
    <t>470.393.966-53</t>
  </si>
  <si>
    <t>00771/2014</t>
  </si>
  <si>
    <t>Ribeirão dos Confins</t>
  </si>
  <si>
    <t>16º09'58,7"</t>
  </si>
  <si>
    <t>45º57'04,8"</t>
  </si>
  <si>
    <t>00029/2013</t>
  </si>
  <si>
    <t>Cynthia Rabelo de Morais</t>
  </si>
  <si>
    <t>040.846.566-23</t>
  </si>
  <si>
    <t>00772/2014</t>
  </si>
  <si>
    <t>Córrego Caetano</t>
  </si>
  <si>
    <t>17º07'17,64"</t>
  </si>
  <si>
    <t>46º09'09,38"</t>
  </si>
  <si>
    <t>16155/2012</t>
  </si>
  <si>
    <t>José Nogueira</t>
  </si>
  <si>
    <t>100.282.261-00</t>
  </si>
  <si>
    <t>00773/2014</t>
  </si>
  <si>
    <t>Córrego Tamanduá</t>
  </si>
  <si>
    <t>17º33'10"</t>
  </si>
  <si>
    <t>47º04'46"</t>
  </si>
  <si>
    <t>01630/2013</t>
  </si>
  <si>
    <t>Pedro Jary Taborda</t>
  </si>
  <si>
    <t>086.440.040-34</t>
  </si>
  <si>
    <t>00774/2014</t>
  </si>
  <si>
    <t>2,8106 ha</t>
  </si>
  <si>
    <t>63024 m³</t>
  </si>
  <si>
    <t>Afluente da Margem Esquerda do Córrego de Cima</t>
  </si>
  <si>
    <t>15º14'22'</t>
  </si>
  <si>
    <t>46º24'54"</t>
  </si>
  <si>
    <t>23116/2012</t>
  </si>
  <si>
    <t>Agropecuária Rio Preto Ltda</t>
  </si>
  <si>
    <t>01.690.615/0001-50</t>
  </si>
  <si>
    <t>00775/2014</t>
  </si>
  <si>
    <t>Irrigação de uma área de 200 há</t>
  </si>
  <si>
    <t>5,5 ha</t>
  </si>
  <si>
    <t>107884 m³</t>
  </si>
  <si>
    <t>Córrego Pandero</t>
  </si>
  <si>
    <t>16º40'23"</t>
  </si>
  <si>
    <t>46º35'53"</t>
  </si>
  <si>
    <t>14009/2013</t>
  </si>
  <si>
    <t>Amador Francisco de Almeida</t>
  </si>
  <si>
    <t>587.060.896-15</t>
  </si>
  <si>
    <t>00776/2014</t>
  </si>
  <si>
    <t>2,7609 ha</t>
  </si>
  <si>
    <t xml:space="preserve">59539,5 m³ </t>
  </si>
  <si>
    <t>Afluente Margem Esquerda do Rio Jambeiro</t>
  </si>
  <si>
    <t>17º26'01"</t>
  </si>
  <si>
    <t>47º01'15"</t>
  </si>
  <si>
    <t>28644/2013</t>
  </si>
  <si>
    <t>Castilho &amp; Costa Transportes Ltda</t>
  </si>
  <si>
    <t>07.070.325/0001-90</t>
  </si>
  <si>
    <t xml:space="preserve">00777/2014 </t>
  </si>
  <si>
    <t>Córrego Caatinga</t>
  </si>
  <si>
    <t>21º04'10"</t>
  </si>
  <si>
    <t>42º36'29"</t>
  </si>
  <si>
    <t>28642/2013</t>
  </si>
  <si>
    <t>São Sebastião da Vargem Alegre</t>
  </si>
  <si>
    <t xml:space="preserve">00778/2014 </t>
  </si>
  <si>
    <t>Córrego Água Santa</t>
  </si>
  <si>
    <t>21º00'44"</t>
  </si>
  <si>
    <t>42º36'05"</t>
  </si>
  <si>
    <t>28643/2013</t>
  </si>
  <si>
    <t xml:space="preserve">00779/2014 </t>
  </si>
  <si>
    <t>Córrego Canteiro de Baixo</t>
  </si>
  <si>
    <t>42º34'42"</t>
  </si>
  <si>
    <t>07521/2014</t>
  </si>
  <si>
    <t>Ribeirão Ubá</t>
  </si>
  <si>
    <t>21º04'50"</t>
  </si>
  <si>
    <t>42º58'43"</t>
  </si>
  <si>
    <t>30575/2013</t>
  </si>
  <si>
    <t>Daniel Carvalho Ribeiro</t>
  </si>
  <si>
    <t>014.973.056-08</t>
  </si>
  <si>
    <t>Astolfo Dutra</t>
  </si>
  <si>
    <t>Afleunte do Ribeirão Colônia</t>
  </si>
  <si>
    <t>21º15'41"</t>
  </si>
  <si>
    <t>42º53'31"</t>
  </si>
  <si>
    <t xml:space="preserve">1,6 ha </t>
  </si>
  <si>
    <t>30.000 m³</t>
  </si>
  <si>
    <t>22430/2013</t>
  </si>
  <si>
    <t>Mineração Campo Belo Ltda</t>
  </si>
  <si>
    <t>20.649.869/0001-79</t>
  </si>
  <si>
    <t>Campo Belo</t>
  </si>
  <si>
    <t>00782/2014</t>
  </si>
  <si>
    <t>20°53'02"</t>
  </si>
  <si>
    <t>45°14'56"</t>
  </si>
  <si>
    <t>09842/2010</t>
  </si>
  <si>
    <t>Siderúrgica Santo Antônio Ltda</t>
  </si>
  <si>
    <t>20.148.953/0001-09</t>
  </si>
  <si>
    <t>00783/2014</t>
  </si>
  <si>
    <t>20°01'13"</t>
  </si>
  <si>
    <t>44°35'30"</t>
  </si>
  <si>
    <t>Renovação da Portaria nº 01312/2005</t>
  </si>
  <si>
    <t>09843/2008</t>
  </si>
  <si>
    <t>Domínio Garcia de Campos</t>
  </si>
  <si>
    <t>092.860.476-49</t>
  </si>
  <si>
    <t>00784/2014</t>
  </si>
  <si>
    <t>20°08'10"</t>
  </si>
  <si>
    <t>44°53'26"</t>
  </si>
  <si>
    <t>04939/2012</t>
  </si>
  <si>
    <t>Prefeitura Municipal de Onça de Pitangui</t>
  </si>
  <si>
    <t>18.313.858/0001-71</t>
  </si>
  <si>
    <t>Onça de Pitangui</t>
  </si>
  <si>
    <t>00785/2014</t>
  </si>
  <si>
    <t>19°45'52"</t>
  </si>
  <si>
    <t>44°44'21"</t>
  </si>
  <si>
    <t>10672/2013</t>
  </si>
  <si>
    <t>Indústria de Calçados Ykebana Ltda</t>
  </si>
  <si>
    <t>05.312.441/0001-42</t>
  </si>
  <si>
    <t>Nova Serrana</t>
  </si>
  <si>
    <t>00786/2014</t>
  </si>
  <si>
    <t>19°52'50"</t>
  </si>
  <si>
    <t>44°58'40"</t>
  </si>
  <si>
    <t>02644/2014</t>
  </si>
  <si>
    <t>João Gabriel Sobrinho</t>
  </si>
  <si>
    <t>087.534.086-87</t>
  </si>
  <si>
    <t>São José da Varginha</t>
  </si>
  <si>
    <t>00787/2014</t>
  </si>
  <si>
    <t>19°46'36"</t>
  </si>
  <si>
    <t>44°34'41"</t>
  </si>
  <si>
    <t>05496/2012</t>
  </si>
  <si>
    <t>Carlos Roberto da Fonseca - ME</t>
  </si>
  <si>
    <t>05.512.489/0001-02</t>
  </si>
  <si>
    <t>00788/2014</t>
  </si>
  <si>
    <t xml:space="preserve">Inicial:19°46'49" Final:19°46'47"
</t>
  </si>
  <si>
    <t xml:space="preserve">Inicial:44°33'48" Final:44°33'49"
</t>
  </si>
  <si>
    <t>06078/2013</t>
  </si>
  <si>
    <t>Areias Beira Rio Ltda</t>
  </si>
  <si>
    <t>09.601.793/0001-79</t>
  </si>
  <si>
    <t>Leandro Ferreira</t>
  </si>
  <si>
    <t>00789/2014</t>
  </si>
  <si>
    <t>Dragagem em cava aluvionar</t>
  </si>
  <si>
    <t xml:space="preserve">Inicial:19°45'13" Final:19°44'52"
</t>
  </si>
  <si>
    <t xml:space="preserve">Inicial:45°06'59" Final:45°06'20"
</t>
  </si>
  <si>
    <t>08032/2011</t>
  </si>
  <si>
    <t>Eduardo Pacheco Mineração</t>
  </si>
  <si>
    <t>13.553.575/0001-83</t>
  </si>
  <si>
    <t>Formiga</t>
  </si>
  <si>
    <t>00790/2014</t>
  </si>
  <si>
    <t>Rio Pouso Alegre</t>
  </si>
  <si>
    <t xml:space="preserve">Inicial:20°30'42" Final:20°30'42"
</t>
  </si>
  <si>
    <t xml:space="preserve">Inicial:45°19'17" Final:45°19'16"
</t>
  </si>
  <si>
    <t>22739/2013</t>
  </si>
  <si>
    <t>00791/2014</t>
  </si>
  <si>
    <t>Ribeirão Calambau</t>
  </si>
  <si>
    <t>20°01'09"</t>
  </si>
  <si>
    <t>44°35'14"</t>
  </si>
  <si>
    <t>02699/2013</t>
  </si>
  <si>
    <t>Celulose Nipo-Brasileira S/A - CENIBRA</t>
  </si>
  <si>
    <t>42.278.796/0001-99</t>
  </si>
  <si>
    <t>Ipaba</t>
  </si>
  <si>
    <t>00792/2014</t>
  </si>
  <si>
    <t>Irrigação de uma área de 4,6080 ha</t>
  </si>
  <si>
    <t>Córrego Beija-Flor</t>
  </si>
  <si>
    <t>19º23'14,94"</t>
  </si>
  <si>
    <t>42º24'25,08"</t>
  </si>
  <si>
    <t>15974/2013</t>
  </si>
  <si>
    <t>LCA Desenvolvimento Imobiliário Ltda</t>
  </si>
  <si>
    <t>12.996.240/0001-77</t>
  </si>
  <si>
    <t>Bom Jesus do Galho</t>
  </si>
  <si>
    <t>00793/2014</t>
  </si>
  <si>
    <t>Lagoa Verde</t>
  </si>
  <si>
    <t>19º37'31"</t>
  </si>
  <si>
    <t>42º28'24"</t>
  </si>
  <si>
    <t>07211/2012</t>
  </si>
  <si>
    <t>Posto GT Ltda</t>
  </si>
  <si>
    <t>17.006.537/0001-61</t>
  </si>
  <si>
    <t>00794/2014</t>
  </si>
  <si>
    <t>Lavagem de veículos e limpeza das instalações</t>
  </si>
  <si>
    <t>19º28'47"</t>
  </si>
  <si>
    <t>42º31'06"</t>
  </si>
  <si>
    <t>Renovação da Portaria nº 01089/2007</t>
  </si>
  <si>
    <t>04421/2012</t>
  </si>
  <si>
    <t>17.006.537/0009-19</t>
  </si>
  <si>
    <t>00795/2014</t>
  </si>
  <si>
    <t>19º28'00"</t>
  </si>
  <si>
    <t>42º32'50"</t>
  </si>
  <si>
    <t>Renovação da portaria nº 00945/2007</t>
  </si>
  <si>
    <t>08565/2012</t>
  </si>
  <si>
    <t>06.165.449/0001-96</t>
  </si>
  <si>
    <t>00796/2014</t>
  </si>
  <si>
    <t>18º53'04"</t>
  </si>
  <si>
    <t>41º56'54"</t>
  </si>
  <si>
    <t>13147/2011</t>
  </si>
  <si>
    <t>Magalhães Comércio e Serviços Ltda - ME</t>
  </si>
  <si>
    <t>04.941.389/0001-20</t>
  </si>
  <si>
    <t>Caratinga</t>
  </si>
  <si>
    <t>00797/2014</t>
  </si>
  <si>
    <t>19º47'17"</t>
  </si>
  <si>
    <t>42º08'09"</t>
  </si>
  <si>
    <t>15018/2013</t>
  </si>
  <si>
    <t>PDCA Engenharia Ltda</t>
  </si>
  <si>
    <t>00.818.020/0001-74</t>
  </si>
  <si>
    <t>Consumo humano e construção civil</t>
  </si>
  <si>
    <t>Rio São Domingos</t>
  </si>
  <si>
    <t>19º45'08''</t>
  </si>
  <si>
    <t>50º12'01''</t>
  </si>
  <si>
    <t>15365/2011</t>
  </si>
  <si>
    <t>Waldemar Riyoiti Kato</t>
  </si>
  <si>
    <t>890.462.938-15</t>
  </si>
  <si>
    <t>Consumo humano e pulverização da lavoura</t>
  </si>
  <si>
    <t>Córrego das Araras</t>
  </si>
  <si>
    <t>18º33'21''</t>
  </si>
  <si>
    <t>48º13'42''</t>
  </si>
  <si>
    <t>12753/2009</t>
  </si>
  <si>
    <t>Hidro-Sil Química Ltda</t>
  </si>
  <si>
    <t>04.795.430/0001-06</t>
  </si>
  <si>
    <t>18º42'20''</t>
  </si>
  <si>
    <t>47º30'22''</t>
  </si>
  <si>
    <t>01083/2011</t>
  </si>
  <si>
    <t>Funchal Armazéns Gerais Ltda</t>
  </si>
  <si>
    <t>66.398.298/0004-90</t>
  </si>
  <si>
    <t>19º21'15''</t>
  </si>
  <si>
    <t>46º07'39''</t>
  </si>
  <si>
    <t>24108/2013</t>
  </si>
  <si>
    <t>Magnesita Refratários S.A</t>
  </si>
  <si>
    <t>08.684.547/0013-07</t>
  </si>
  <si>
    <t xml:space="preserve">00802/2014 </t>
  </si>
  <si>
    <t>19º42'13''</t>
  </si>
  <si>
    <t>47º38'46''</t>
  </si>
  <si>
    <t>09735/2011</t>
  </si>
  <si>
    <t>Antônio Domingos Stabile</t>
  </si>
  <si>
    <t>485.401.028-20</t>
  </si>
  <si>
    <t xml:space="preserve">00803/2014 </t>
  </si>
  <si>
    <t xml:space="preserve">Irrigação de uma área de 20,0 ha </t>
  </si>
  <si>
    <t>18º21'23''</t>
  </si>
  <si>
    <t>46º31'40''</t>
  </si>
  <si>
    <t>Renovação da Portaria nº. 01506/2006</t>
  </si>
  <si>
    <t>Onde se lê: Outorgada: Total Agroindústria Canavieira S/A. CNPJ: 07.930.999/0002-06. Leia-se: Outorgada: Bambuí Bionergia S/A, CNPJ: 07.930.999/0002-06. Município: Bambuí – MG.</t>
  </si>
  <si>
    <t>Portaria 2218</t>
  </si>
  <si>
    <t>19669/2012</t>
  </si>
  <si>
    <t>Rima Industrial S.A</t>
  </si>
  <si>
    <t>18.279.158/0011-80</t>
  </si>
  <si>
    <t>00804/2014</t>
  </si>
  <si>
    <t>17º34'02,9"</t>
  </si>
  <si>
    <t>44º44'49,1"</t>
  </si>
  <si>
    <t xml:space="preserve">21369/2013 </t>
  </si>
  <si>
    <t>Cerâmica Gorutuba Ltda</t>
  </si>
  <si>
    <t>20.567.368/0005-77</t>
  </si>
  <si>
    <t>Porteirinha</t>
  </si>
  <si>
    <t>00805/2014</t>
  </si>
  <si>
    <t>15º32'14"</t>
  </si>
  <si>
    <t>43º16'19"</t>
  </si>
  <si>
    <t xml:space="preserve">13429/2012 </t>
  </si>
  <si>
    <t>Jesulino Rodrigues Silveira</t>
  </si>
  <si>
    <t>003.245.906-87-77</t>
  </si>
  <si>
    <t>00806/2014</t>
  </si>
  <si>
    <t>Consumo humano, dessedentação de animais e irrigação de uma área de 90 ha</t>
  </si>
  <si>
    <t>15º57'31.7"</t>
  </si>
  <si>
    <t>43º30'41,1"</t>
  </si>
  <si>
    <t xml:space="preserve">00761/2014 </t>
  </si>
  <si>
    <t xml:space="preserve">00762/2014 </t>
  </si>
  <si>
    <t xml:space="preserve">00763/2014 </t>
  </si>
  <si>
    <t xml:space="preserve">00764/2014 </t>
  </si>
  <si>
    <t xml:space="preserve">00798/2014 </t>
  </si>
  <si>
    <t xml:space="preserve">00799/2014 </t>
  </si>
  <si>
    <t xml:space="preserve">00800/2014 </t>
  </si>
  <si>
    <t xml:space="preserve">00801/2014 </t>
  </si>
  <si>
    <t xml:space="preserve">00780/2014 </t>
  </si>
  <si>
    <t xml:space="preserve">00781/2014 </t>
  </si>
  <si>
    <t xml:space="preserve">13430/2012 </t>
  </si>
  <si>
    <t>00807/2014</t>
  </si>
  <si>
    <t>Consumo humano, dessedentação de animais e irrigação de uma área de 50 ha</t>
  </si>
  <si>
    <t>15º57'32"</t>
  </si>
  <si>
    <t>43º30'41"</t>
  </si>
  <si>
    <t xml:space="preserve">10920/2012 </t>
  </si>
  <si>
    <t>LB Madeiras Ltda - ME</t>
  </si>
  <si>
    <t>05.244.778/0001-60</t>
  </si>
  <si>
    <t>Buritizeiro</t>
  </si>
  <si>
    <t>00808/2014</t>
  </si>
  <si>
    <t>Córrego da Lontra</t>
  </si>
  <si>
    <t>17º23'03"</t>
  </si>
  <si>
    <t xml:space="preserve">12101/2013 </t>
  </si>
  <si>
    <t>Jayme Caetano de Mattos</t>
  </si>
  <si>
    <t>345.106.806-00</t>
  </si>
  <si>
    <t>Verdelândia</t>
  </si>
  <si>
    <t>00809/2014</t>
  </si>
  <si>
    <t>Irrigação de uma área de 9,0 ha</t>
  </si>
  <si>
    <t>15º29'42"</t>
  </si>
  <si>
    <t>43º37'15"</t>
  </si>
  <si>
    <t xml:space="preserve">19888/2013 </t>
  </si>
  <si>
    <t>Posto D’Angelis Ltda</t>
  </si>
  <si>
    <t>23.174.519/0005-15</t>
  </si>
  <si>
    <t>00810/2014</t>
  </si>
  <si>
    <t>Consumo humano e uso em geral do empreendimento</t>
  </si>
  <si>
    <t>16º39'30"</t>
  </si>
  <si>
    <t>43º43'38"</t>
  </si>
  <si>
    <t xml:space="preserve">19889/2013 </t>
  </si>
  <si>
    <t>00811/2014</t>
  </si>
  <si>
    <t>16º39'36"</t>
  </si>
  <si>
    <t xml:space="preserve">00284/2012 </t>
  </si>
  <si>
    <t>Janaúba Torrefação Moagem e Comércio de Café Ltda</t>
  </si>
  <si>
    <t>06.073.152/0001-09</t>
  </si>
  <si>
    <t>15º50'29"</t>
  </si>
  <si>
    <t>43º17'44"</t>
  </si>
  <si>
    <t xml:space="preserve">06264/2013 </t>
  </si>
  <si>
    <t>Edifício Kandinsky</t>
  </si>
  <si>
    <t>14.007.138/0001-27</t>
  </si>
  <si>
    <t>00813/2014</t>
  </si>
  <si>
    <t>Córrego Carrapato</t>
  </si>
  <si>
    <t>16º44'23"</t>
  </si>
  <si>
    <t>43º52'59"</t>
  </si>
  <si>
    <t xml:space="preserve">21424/2012 </t>
  </si>
  <si>
    <t>Edson Pereira Gomes</t>
  </si>
  <si>
    <t>955.959.108-87</t>
  </si>
  <si>
    <t>Patis</t>
  </si>
  <si>
    <t>00814/2014</t>
  </si>
  <si>
    <t>Consumo humano, dessedentação de animais e irrigação de uma área de 40 ha</t>
  </si>
  <si>
    <t>16º08'20,4"</t>
  </si>
  <si>
    <t>44º09'24,9"</t>
  </si>
  <si>
    <t xml:space="preserve">01406/2013 </t>
  </si>
  <si>
    <t>Vicente de Paula Pereira Silva</t>
  </si>
  <si>
    <t>545.977.066-15</t>
  </si>
  <si>
    <t>Matias Cardoso</t>
  </si>
  <si>
    <t>00815/2014</t>
  </si>
  <si>
    <t>15º04'23"</t>
  </si>
  <si>
    <t>43º38'36"</t>
  </si>
  <si>
    <t xml:space="preserve">01416/2013 </t>
  </si>
  <si>
    <t>00816/2014</t>
  </si>
  <si>
    <t>15º04'44"</t>
  </si>
  <si>
    <t>43º38'42"</t>
  </si>
  <si>
    <t xml:space="preserve">31409/2013 </t>
  </si>
  <si>
    <t>Meta Florestas S/A</t>
  </si>
  <si>
    <t>14.793.445/0001-80</t>
  </si>
  <si>
    <t>Engenheiro Navarro</t>
  </si>
  <si>
    <t>17º25'44"</t>
  </si>
  <si>
    <t>44º04'55"</t>
  </si>
  <si>
    <t xml:space="preserve">Renovação da Portaria nº 00182/2009 </t>
  </si>
  <si>
    <t xml:space="preserve">07952/2013 </t>
  </si>
  <si>
    <t>Sidinei Antônio Baron</t>
  </si>
  <si>
    <t>043.214.096-40</t>
  </si>
  <si>
    <t>Chapada Gaúcha</t>
  </si>
  <si>
    <t>Córrego dos Bois</t>
  </si>
  <si>
    <t>15º02'07,91"</t>
  </si>
  <si>
    <t>45º32'09,82"</t>
  </si>
  <si>
    <t xml:space="preserve">14689/2013 </t>
  </si>
  <si>
    <t>Guilherme Canabrava</t>
  </si>
  <si>
    <t>597.489.236-49</t>
  </si>
  <si>
    <t>17º43'23"</t>
  </si>
  <si>
    <t>44º39'03"</t>
  </si>
  <si>
    <t>06943/2013</t>
  </si>
  <si>
    <t>Flávio Botelho Lea</t>
  </si>
  <si>
    <t>355.567.146-49</t>
  </si>
  <si>
    <t xml:space="preserve">00820/2014 </t>
  </si>
  <si>
    <t>Consumo humano, consumo agroindustrial, irrigação de uma área de 300 ha</t>
  </si>
  <si>
    <t>16º50'17"</t>
  </si>
  <si>
    <t>42º04’56”</t>
  </si>
  <si>
    <t>06558/2013</t>
  </si>
  <si>
    <t>Arena Mineração Eireli - ME</t>
  </si>
  <si>
    <t>08.701.107/0001-79</t>
  </si>
  <si>
    <t>00821/2014</t>
  </si>
  <si>
    <t>Rio Paraobeba</t>
  </si>
  <si>
    <t xml:space="preserve">Inicial:19º38'53,48" Final:19º39'06,78"
</t>
  </si>
  <si>
    <t xml:space="preserve">Inicial:44º15'13,70" Final:44º15'35,68"
</t>
  </si>
  <si>
    <t>22963/2013</t>
  </si>
  <si>
    <t>Marco Flávio Werner Martins e Alexandre de Almeida Parisi</t>
  </si>
  <si>
    <t>736.603.346-15 e 435.650.346-53</t>
  </si>
  <si>
    <t>00822/2014</t>
  </si>
  <si>
    <t>-</t>
  </si>
  <si>
    <t>19º59'43"</t>
  </si>
  <si>
    <t>43º57'11"</t>
  </si>
  <si>
    <t>01509/2009</t>
  </si>
  <si>
    <t>EMBRAURB - Empresa Brasileira de Urbanização Ltda</t>
  </si>
  <si>
    <t>21.175.203/0001-99</t>
  </si>
  <si>
    <t>00823/2014</t>
  </si>
  <si>
    <t>19º58'49,8"</t>
  </si>
  <si>
    <t>44º15'05,1"</t>
  </si>
  <si>
    <t>14482/2011</t>
  </si>
  <si>
    <t>ETECCO - Empresa Técnica de Estudos, Consultoria e Construções Ltda</t>
  </si>
  <si>
    <t>17.291.170-0001-75</t>
  </si>
  <si>
    <t>Jaboticatubas</t>
  </si>
  <si>
    <t xml:space="preserve">00824/2014 </t>
  </si>
  <si>
    <t>Córrego do Paiol</t>
  </si>
  <si>
    <t>19º34'27,86"</t>
  </si>
  <si>
    <t>43º50’34,91”</t>
  </si>
  <si>
    <t>15410/2011</t>
  </si>
  <si>
    <t>Prefeitura Municipal de Congonhas</t>
  </si>
  <si>
    <t>16.752.446/0001-02</t>
  </si>
  <si>
    <t>Congonhas</t>
  </si>
  <si>
    <t xml:space="preserve">00825/2014 </t>
  </si>
  <si>
    <t>Desassoreamento e/ou limpeza</t>
  </si>
  <si>
    <t>Córrego Sem Nome Afluente do Córrego Santo Antônio ou Lagarto</t>
  </si>
  <si>
    <t xml:space="preserve">Inicial:20º29'37" Final:20º29'44"
</t>
  </si>
  <si>
    <t xml:space="preserve">Inicial:43º51'16" Final:43º51’16”
</t>
  </si>
  <si>
    <t>04006/2011</t>
  </si>
  <si>
    <t>Ecotec Petbras Reciclados e Máquinas Ltda - EPP</t>
  </si>
  <si>
    <t>03.422.116/0001-07</t>
  </si>
  <si>
    <t xml:space="preserve">00826/2014 </t>
  </si>
  <si>
    <t>Córrego Sem Nome, Afluente do Rio das Velhas</t>
  </si>
  <si>
    <t>19º54'14"</t>
  </si>
  <si>
    <t>43º48’56”</t>
  </si>
  <si>
    <t>Onde se lê: Prazo: 05 (cinco) anos. Leia-se: Prazo: até 12/03/2015. Município: Serra do Salitre - MG.</t>
  </si>
  <si>
    <t>Onde se lê: Finalidade: Consumo humano e irrigação de jardins, com o tempo de captação de 02:00 horas/dia e 12 meses/ano. Vazão autorizada (m³/h): 6,9. Leia-se: Finalidade: Consumo humano, irrigação de jardins e limpeza das instalações, com o tempo de captação de 06:00 horas e 30 minutos/dia e 12 meses/ano. Vazão autorizada (m³/h): 7,52. Município: Monte Carmelo - MG.</t>
  </si>
  <si>
    <t>Onde se lê: Finalidade: Consumo humano e industrial, com o tempo de captação de 05:00 horas/dia e 12 meses/ano. Leia-se: Finalidade: Consumo humano, consumo industrial, jardinagem, manutenção de veículos, restaurante e manutenção de acessos, com o tempo de captação de 20:00 horas/dia e 12 meses/ano. Município: Uberaba - MG.</t>
  </si>
  <si>
    <t>Onde se lê: Prazo: 05 (cinco) anos. Leia-se: Prazo: até 28/03/2018. Município: Patrocínio - MG.</t>
  </si>
  <si>
    <t>nde se lê: Ponto de intervenção: Lat. 19º03'59"S e Long. 42º53'17"W. Leia-se Ponto de intervenção: Lat. 19º04'01,5460"S e Long. 42º53'21,0348"W. Município: Dores de Guanhães - MG</t>
  </si>
  <si>
    <t>Onde se lê: Finalidade: Consumo industrial, com o tempo de captação de 08:00 horas/dia e 12 meses/ano. Leia-se: Finalidade: Consumo industrial, com o tempo de captação de 18:00 horas/dia e 12 meses/ano. Município: Santa Bárbara - MG.</t>
  </si>
  <si>
    <t>Onde se lê: Finalidade: Consumo industrial, com o tempo de captação de 08:00 horas/dia e 12 meses/ano. Leia-se: Finalidade: Consumo industrial, com o tempo de captação de 18:00 horas/dia e 12 meses/ano. Município: Santa Bárbara – MG.</t>
  </si>
  <si>
    <t>Onde se lê: Prazo: 05 (cinco) anos. Leia-se: Prazo: 20 (vinte) anos. Município: João Pinheiro - MG.</t>
  </si>
  <si>
    <t>04773/2014</t>
  </si>
  <si>
    <t>LRW Eucaliptus Ltda - ME</t>
  </si>
  <si>
    <t>14.631.174/0001-67</t>
  </si>
  <si>
    <t>00827/2014</t>
  </si>
  <si>
    <t>Consumo humano, industrial, lavagem de equipamentos, limpeza do empreendimento e controle de poeira</t>
  </si>
  <si>
    <t>16º34'17,1"</t>
  </si>
  <si>
    <t>46º50'22,3"</t>
  </si>
  <si>
    <t xml:space="preserve">05191/2014 </t>
  </si>
  <si>
    <t>07.355.400/0001-69</t>
  </si>
  <si>
    <t>00828/2014</t>
  </si>
  <si>
    <t>Consumo humano e limpeza do empreendimento</t>
  </si>
  <si>
    <t>17º23'38"</t>
  </si>
  <si>
    <t>46º52'32"</t>
  </si>
  <si>
    <t>Renovação de Portaria nº. 00510/2008</t>
  </si>
  <si>
    <t>09336/2012</t>
  </si>
  <si>
    <t>Gerdau Aços Longos S/A</t>
  </si>
  <si>
    <t>07.358.761/0001-69</t>
  </si>
  <si>
    <t>00829/2014</t>
  </si>
  <si>
    <t>Irrigação de uma área de 2134,44 ha</t>
  </si>
  <si>
    <t>17º26'59"</t>
  </si>
  <si>
    <t>46º17'29"</t>
  </si>
  <si>
    <t>Renovação da Portaria nº. 01821/2007</t>
  </si>
  <si>
    <t>09337/2012</t>
  </si>
  <si>
    <t>00830/2014</t>
  </si>
  <si>
    <t>Irrigação de uma área de 4195,59 ha</t>
  </si>
  <si>
    <t>17º12'21"</t>
  </si>
  <si>
    <t>46º17'08"</t>
  </si>
  <si>
    <t>Renovação da Portaria nº. 01822/2007</t>
  </si>
  <si>
    <t>09338/2012</t>
  </si>
  <si>
    <t>00831/2014</t>
  </si>
  <si>
    <t xml:space="preserve">Irrigação de uma área de 1519 ha </t>
  </si>
  <si>
    <t>Ribeirão da Cava</t>
  </si>
  <si>
    <t>17º23'32"</t>
  </si>
  <si>
    <t>46º23'02"</t>
  </si>
  <si>
    <t>Renovação da Portaria nº. 01823/2007</t>
  </si>
  <si>
    <t>09339/2012</t>
  </si>
  <si>
    <t>00832/2014</t>
  </si>
  <si>
    <t>Irrigação de uma área de 3700,53 ha</t>
  </si>
  <si>
    <t>Ribeirão da Anta</t>
  </si>
  <si>
    <t>17º15'08"</t>
  </si>
  <si>
    <t>46º23'10"</t>
  </si>
  <si>
    <t>Renovação da Portaria nº. 01824/2007</t>
  </si>
  <si>
    <t>João Antônio Fernandes - ME</t>
  </si>
  <si>
    <t>09753/2014</t>
  </si>
  <si>
    <t>08.272.075/0001-33</t>
  </si>
  <si>
    <t>Diamantina</t>
  </si>
  <si>
    <t xml:space="preserve">00833/2014  </t>
  </si>
  <si>
    <t>Córrego Maçangana</t>
  </si>
  <si>
    <t xml:space="preserve">Inicial:18º11'33" Final:18º11’51”
</t>
  </si>
  <si>
    <t xml:space="preserve">Inicial:43º47’06” Final:43º46’41”
</t>
  </si>
  <si>
    <t>02157/2011</t>
  </si>
  <si>
    <t>Auto Posto Portal de Minas Ltda</t>
  </si>
  <si>
    <t>Consumo humano e irrigação de uma área de 1 ha</t>
  </si>
  <si>
    <t>21º10'53"</t>
  </si>
  <si>
    <t>44º19'09"</t>
  </si>
  <si>
    <t>13002/2013</t>
  </si>
  <si>
    <t>Mineração Santo Antônio de Varginha Ltda</t>
  </si>
  <si>
    <t>25.860.537/0001-52</t>
  </si>
  <si>
    <t>21º33'07"</t>
  </si>
  <si>
    <t>45º22'04"</t>
  </si>
  <si>
    <t>24429/2013</t>
  </si>
  <si>
    <t>Aviário Santo Antônio Ltda</t>
  </si>
  <si>
    <t>21º16'17"</t>
  </si>
  <si>
    <t>45º07'33"</t>
  </si>
  <si>
    <t>03928/2014</t>
  </si>
  <si>
    <t>Adilson José dos Santos Carvalhal</t>
  </si>
  <si>
    <t>111.808.628-72</t>
  </si>
  <si>
    <t>21º38'07"</t>
  </si>
  <si>
    <t>45º21'42"</t>
  </si>
  <si>
    <t>05541/2014</t>
  </si>
  <si>
    <t>André Luis Soares Rodrigues</t>
  </si>
  <si>
    <t>009.901.967-12</t>
  </si>
  <si>
    <t>20º49'43"</t>
  </si>
  <si>
    <t>05540/2014</t>
  </si>
  <si>
    <t>David Antônio Patrocínio Moreira</t>
  </si>
  <si>
    <t>067.445.316-62</t>
  </si>
  <si>
    <t>05906/2014</t>
  </si>
  <si>
    <t>Rivanil da Silva Padovani</t>
  </si>
  <si>
    <t>939.717.296-49</t>
  </si>
  <si>
    <t>21º14'05"</t>
  </si>
  <si>
    <t>45º01'05"</t>
  </si>
  <si>
    <t>06946/2014</t>
  </si>
  <si>
    <t>Icasa Indústria Cerâmica Andradense S/A</t>
  </si>
  <si>
    <t>17.884.560/0001-59</t>
  </si>
  <si>
    <t>22º04'42"</t>
  </si>
  <si>
    <t>46º35'33"</t>
  </si>
  <si>
    <t>06947/2014</t>
  </si>
  <si>
    <t>22º05'05"</t>
  </si>
  <si>
    <t>46º35'24"</t>
  </si>
  <si>
    <t>06948/2014</t>
  </si>
  <si>
    <t>22º04'46"</t>
  </si>
  <si>
    <t>46º35'30"</t>
  </si>
  <si>
    <t>06949/2014</t>
  </si>
  <si>
    <t>22º04'44"</t>
  </si>
  <si>
    <t>46º35'29"</t>
  </si>
  <si>
    <t>07001/2014</t>
  </si>
  <si>
    <t>Indústria e Comércio de Laticínios Savi Ltda - EPP</t>
  </si>
  <si>
    <t>10.392.305/0001-40</t>
  </si>
  <si>
    <t>22º16'44"</t>
  </si>
  <si>
    <t>44º49'33"</t>
  </si>
  <si>
    <t>07234/2014</t>
  </si>
  <si>
    <t>Café Brasil Indústria, Comércio, Importação e Exportação Ltda</t>
  </si>
  <si>
    <t>01.486.546/0005-90</t>
  </si>
  <si>
    <t>Carmo do Rio Claro</t>
  </si>
  <si>
    <t>46º08'21"</t>
  </si>
  <si>
    <t>08071/2014</t>
  </si>
  <si>
    <t>Cooperativa Regional Agro-Pecuária de Santa Rita do Sapucaí Ltda</t>
  </si>
  <si>
    <t>24.490.401/0029-36</t>
  </si>
  <si>
    <t>Careaçu</t>
  </si>
  <si>
    <t>22º02'26"</t>
  </si>
  <si>
    <t>45º41'25"</t>
  </si>
  <si>
    <t>08072/2014</t>
  </si>
  <si>
    <t>Fabrício Rodrigues dos Anjos</t>
  </si>
  <si>
    <t>053.273.666-42</t>
  </si>
  <si>
    <t>22º10'48"</t>
  </si>
  <si>
    <t>46º56'12"</t>
  </si>
  <si>
    <t>04092/2013</t>
  </si>
  <si>
    <t>Frigorífico Ferreira &amp; Filhos Ltda</t>
  </si>
  <si>
    <t>02.400.824/0001-84</t>
  </si>
  <si>
    <t>Estiva</t>
  </si>
  <si>
    <t>22º22'41"</t>
  </si>
  <si>
    <t>46º01'27"</t>
  </si>
  <si>
    <t>Fábio Gomes Cintra - ME</t>
  </si>
  <si>
    <t>09918/2013</t>
  </si>
  <si>
    <t>66.223.363/0001-02</t>
  </si>
  <si>
    <t xml:space="preserve">00850/2014 </t>
  </si>
  <si>
    <t xml:space="preserve">Inicial:20º40'32" Final:20º40'35"
</t>
  </si>
  <si>
    <t xml:space="preserve">Inicial:46º45'54" Final:46º45'54"
</t>
  </si>
  <si>
    <t>04296/2014</t>
  </si>
  <si>
    <t>Afrânio José Ferreira Paiva</t>
  </si>
  <si>
    <t>310.298.686-20</t>
  </si>
  <si>
    <t xml:space="preserve">00851/2014 </t>
  </si>
  <si>
    <t>Ribeirão São Tomé</t>
  </si>
  <si>
    <t>Córrego São Luiz</t>
  </si>
  <si>
    <t>21º41'17"</t>
  </si>
  <si>
    <t>46º00'52"</t>
  </si>
  <si>
    <t>05004/2014</t>
  </si>
  <si>
    <t>Prefeitura Municipal de Elói Mendes</t>
  </si>
  <si>
    <t>20.347.225/0001-26</t>
  </si>
  <si>
    <t xml:space="preserve">00852/2014 </t>
  </si>
  <si>
    <t>Ribeirão da Onça</t>
  </si>
  <si>
    <t xml:space="preserve">Inicial:21º36'33" Final:21º36'59"
</t>
  </si>
  <si>
    <t xml:space="preserve">Inicial:45º33'17" Final:45º32'18"
</t>
  </si>
  <si>
    <t>06878/2014</t>
  </si>
  <si>
    <t>Gilberto de Oliveira Bertolino - ME</t>
  </si>
  <si>
    <t>02.026.295/0001-09</t>
  </si>
  <si>
    <t>Pratápolis</t>
  </si>
  <si>
    <t xml:space="preserve">00853/2014 </t>
  </si>
  <si>
    <t xml:space="preserve">Inicial:20º41'33" Final:20º41'32"
</t>
  </si>
  <si>
    <t xml:space="preserve">Inicial:46º49'54" Final:46º50'00"
</t>
  </si>
  <si>
    <t>28414/2013</t>
  </si>
  <si>
    <t>Marcos de Brito Miari</t>
  </si>
  <si>
    <t>030.415.496-20</t>
  </si>
  <si>
    <t>1,3340 ha</t>
  </si>
  <si>
    <t xml:space="preserve">50000 m³ </t>
  </si>
  <si>
    <t>21º20'34"</t>
  </si>
  <si>
    <t>45º30'25"</t>
  </si>
  <si>
    <t>Onde se lê: Outorgado: Comercial de Petróleo JK Ltda. CNPJ: 03.821.080/0001-34. Leia-se: Outorgado: Posto Caxuxa JK Ltda. CNPJ: 19.158.960/0001-02. Município: São Gonçalo do Abaeté - MG.</t>
  </si>
  <si>
    <t>Onde se lê: Outorgada: Polimix Concreto Ltda, CNPJ: 29.067.113/0121-00. Leia-se: Outorgado: Gilberto de Paula Laraia, CPF: 059.672.286-91. Município: Pouso Alegre – MG.</t>
  </si>
  <si>
    <t>23295/2013</t>
  </si>
  <si>
    <t>Prefeitura Municipal de Juiz de Fora</t>
  </si>
  <si>
    <t>18.338.178/0001-02</t>
  </si>
  <si>
    <t xml:space="preserve">00855/2014 </t>
  </si>
  <si>
    <t>Afluente do Rio Paraibuna</t>
  </si>
  <si>
    <t xml:space="preserve">Inicial:21º46'36" Final:21º46'33"
</t>
  </si>
  <si>
    <t xml:space="preserve">Inicial:43º20'00" Final:43º19'48"
</t>
  </si>
  <si>
    <t>07473/2013</t>
  </si>
  <si>
    <t>Durcina Sathler Pereira</t>
  </si>
  <si>
    <t>334.890.926-00</t>
  </si>
  <si>
    <t>Manhuaçu</t>
  </si>
  <si>
    <t xml:space="preserve">00856/2014 </t>
  </si>
  <si>
    <t>Córrego Pouso Alegre</t>
  </si>
  <si>
    <t xml:space="preserve">Inicial:20º15'15" Final:20º15'14"
</t>
  </si>
  <si>
    <t xml:space="preserve">Inicial:42º01'30" Final:42º01'33"
</t>
  </si>
  <si>
    <t>07943/2014</t>
  </si>
  <si>
    <t>Cristal Mineração e Transporte de Mercês Ltda</t>
  </si>
  <si>
    <t>04.402.984/0001-98</t>
  </si>
  <si>
    <t xml:space="preserve">00857/2014 </t>
  </si>
  <si>
    <t xml:space="preserve">Inicial:21º09'31" Final:21º08'01"
</t>
  </si>
  <si>
    <t xml:space="preserve">Inicial:44º00'00" Final:44º02'42"
</t>
  </si>
  <si>
    <r>
      <t xml:space="preserve">Dessedentação de animais e irrigação de uma área </t>
    </r>
    <r>
      <rPr>
        <sz val="10"/>
        <color rgb="FF000000"/>
        <rFont val="Arial"/>
        <family val="2"/>
      </rPr>
      <t>de 20 ha</t>
    </r>
  </si>
  <si>
    <r>
      <t xml:space="preserve">Irrigação de uma área </t>
    </r>
    <r>
      <rPr>
        <sz val="10"/>
        <color rgb="FF000000"/>
        <rFont val="Arial"/>
        <family val="2"/>
      </rPr>
      <t>de 50 ha</t>
    </r>
  </si>
  <si>
    <r>
      <t xml:space="preserve">Irrigação de uma área </t>
    </r>
    <r>
      <rPr>
        <sz val="10"/>
        <color rgb="FF000000"/>
        <rFont val="Arial"/>
        <family val="2"/>
      </rPr>
      <t>de 120 ha</t>
    </r>
  </si>
  <si>
    <t xml:space="preserve">00817/2014 </t>
  </si>
  <si>
    <t xml:space="preserve">00818/2014 </t>
  </si>
  <si>
    <t xml:space="preserve">00819/2014 </t>
  </si>
  <si>
    <t xml:space="preserve">00854/2014 </t>
  </si>
  <si>
    <t xml:space="preserve">00834/2014 </t>
  </si>
  <si>
    <t xml:space="preserve">00835/2014 </t>
  </si>
  <si>
    <t xml:space="preserve">00836/2014 </t>
  </si>
  <si>
    <t xml:space="preserve">00837/2014 </t>
  </si>
  <si>
    <t xml:space="preserve">00838/2014 </t>
  </si>
  <si>
    <t xml:space="preserve">00839/2014 </t>
  </si>
  <si>
    <t xml:space="preserve">00840/2014 </t>
  </si>
  <si>
    <t xml:space="preserve">00841/2014 </t>
  </si>
  <si>
    <t xml:space="preserve">00842/2014 </t>
  </si>
  <si>
    <t xml:space="preserve">00843/2014 </t>
  </si>
  <si>
    <t xml:space="preserve">00844/2014 </t>
  </si>
  <si>
    <t xml:space="preserve">00845/2014 </t>
  </si>
  <si>
    <t xml:space="preserve">00846/2014 </t>
  </si>
  <si>
    <t xml:space="preserve">00847/2014 </t>
  </si>
  <si>
    <t xml:space="preserve">00848/2014 </t>
  </si>
  <si>
    <t xml:space="preserve">00849/2014 </t>
  </si>
  <si>
    <t>18408/2013</t>
  </si>
  <si>
    <t>MRS Logística S.A</t>
  </si>
  <si>
    <t>01.417.222/0003-39</t>
  </si>
  <si>
    <t>Antônio Carlos</t>
  </si>
  <si>
    <t xml:space="preserve">00858/2014 </t>
  </si>
  <si>
    <t>Ribeirão Bandeirinha</t>
  </si>
  <si>
    <t>21º18'59"</t>
  </si>
  <si>
    <t>43º45'07"</t>
  </si>
  <si>
    <t>18411/2013</t>
  </si>
  <si>
    <t xml:space="preserve">00859/2014 </t>
  </si>
  <si>
    <t>Afluente do Córrego Lavrinha</t>
  </si>
  <si>
    <t>21º14'57"</t>
  </si>
  <si>
    <t>43º45'41"</t>
  </si>
  <si>
    <t>18322/2013</t>
  </si>
  <si>
    <t>Santos Dumont</t>
  </si>
  <si>
    <t xml:space="preserve">00860/2014 </t>
  </si>
  <si>
    <t>Afluente do Ribeirão das Posses</t>
  </si>
  <si>
    <t>21º27'25"</t>
  </si>
  <si>
    <t>43º34'59"</t>
  </si>
  <si>
    <t>30551/2013</t>
  </si>
  <si>
    <t>DCR Empreendimentos e Participações S.A</t>
  </si>
  <si>
    <t>05.855.819/0001-54</t>
  </si>
  <si>
    <t>Tocantins</t>
  </si>
  <si>
    <t xml:space="preserve">00861/2014 </t>
  </si>
  <si>
    <t>42º58'14"</t>
  </si>
  <si>
    <t>17520/2013</t>
  </si>
  <si>
    <t>Ronald de Oliveira Alves</t>
  </si>
  <si>
    <t>570.287.706-30</t>
  </si>
  <si>
    <t>Paula Cândido</t>
  </si>
  <si>
    <t xml:space="preserve">00862/2014 </t>
  </si>
  <si>
    <t>Afluente do Córrego Encadeado</t>
  </si>
  <si>
    <t>21º48'27"</t>
  </si>
  <si>
    <t>43º03'43"</t>
  </si>
  <si>
    <t xml:space="preserve">11663/2013 </t>
  </si>
  <si>
    <t>Rio Branco Alimentos S.A</t>
  </si>
  <si>
    <t>05.017.780/0033-83</t>
  </si>
  <si>
    <t xml:space="preserve">00863/2014 </t>
  </si>
  <si>
    <t>Tanque Grande</t>
  </si>
  <si>
    <t>20º57'48"</t>
  </si>
  <si>
    <t>42º57'23"</t>
  </si>
  <si>
    <t>Renovação da Portaria nº. 01687/2008</t>
  </si>
  <si>
    <t>05124/2013</t>
  </si>
  <si>
    <t>Vicente Faria</t>
  </si>
  <si>
    <t>441.474.146-72</t>
  </si>
  <si>
    <t>Vermelho Novo</t>
  </si>
  <si>
    <t xml:space="preserve">00864/2014 </t>
  </si>
  <si>
    <t>Irrigação de uma área de 32,0 ha</t>
  </si>
  <si>
    <t>Ribeirão Sacramento</t>
  </si>
  <si>
    <t>Córrego Sacramento</t>
  </si>
  <si>
    <t>20º00'27"</t>
  </si>
  <si>
    <t>42º13'48"</t>
  </si>
  <si>
    <t>01996/2010</t>
  </si>
  <si>
    <t>Frigorífico Mendonça e Silva Ltda</t>
  </si>
  <si>
    <t>05.134.928/0001-82</t>
  </si>
  <si>
    <t xml:space="preserve">00865/2014 </t>
  </si>
  <si>
    <t>Depuração de efluentes</t>
  </si>
  <si>
    <t>Rio Ubá</t>
  </si>
  <si>
    <t>21º07'07"</t>
  </si>
  <si>
    <t>42º54'59"</t>
  </si>
  <si>
    <t>10218/2014</t>
  </si>
  <si>
    <t>Prefeitura Municipal de Visconde do Rio Branco</t>
  </si>
  <si>
    <t>18.137.927/0001-33</t>
  </si>
  <si>
    <t xml:space="preserve">00866/2014 </t>
  </si>
  <si>
    <t>Ribeirão Piedade ou do Guido</t>
  </si>
  <si>
    <t>21º00'31"</t>
  </si>
  <si>
    <t>42º50'28"</t>
  </si>
  <si>
    <t>10219/2014</t>
  </si>
  <si>
    <t xml:space="preserve">00867/2014 </t>
  </si>
  <si>
    <t>Controle de cheias</t>
  </si>
  <si>
    <t>21º00'30"</t>
  </si>
  <si>
    <t>42º50'30"</t>
  </si>
  <si>
    <t>05953/2013</t>
  </si>
  <si>
    <t>Stone Wash Lavanderia Ltda</t>
  </si>
  <si>
    <t>05.642.237/0001-90</t>
  </si>
  <si>
    <t>São João Nepomuceno</t>
  </si>
  <si>
    <t xml:space="preserve">00868/2014 </t>
  </si>
  <si>
    <t>21º31'09"</t>
  </si>
  <si>
    <t>43º00'41"</t>
  </si>
  <si>
    <t>10391/2011</t>
  </si>
  <si>
    <t>Prefeitura Municipal de Guarani</t>
  </si>
  <si>
    <t>18.338.160/0001-00</t>
  </si>
  <si>
    <t>Guarani</t>
  </si>
  <si>
    <t>21º20'09"</t>
  </si>
  <si>
    <t>43º02'25"</t>
  </si>
  <si>
    <t>23113/2013</t>
  </si>
  <si>
    <t>Lúmem - Comércio e Indústria Alimentícia Ltda</t>
  </si>
  <si>
    <t>06.285.271/0001-17</t>
  </si>
  <si>
    <t>21º16'14"</t>
  </si>
  <si>
    <t>43º10'46"</t>
  </si>
  <si>
    <t>08417/2013</t>
  </si>
  <si>
    <t>Mauro André Braga Mendes</t>
  </si>
  <si>
    <t>529.504.766-00</t>
  </si>
  <si>
    <t>20º22'09"</t>
  </si>
  <si>
    <t>42º21'41"</t>
  </si>
  <si>
    <t>Outorgada: Josemac Dragagem e Transportes Ltda CNPJ:03.307.851/0001-70. Leia - se: Outorgada: Josemac Dragagem e Transportes Ltda. CNPJ: 22.724.439/0001-08. Município: Pirapora – MG.</t>
  </si>
  <si>
    <t xml:space="preserve">00869/2014 </t>
  </si>
  <si>
    <t xml:space="preserve">00870/2014 </t>
  </si>
  <si>
    <t xml:space="preserve">00871/2014 </t>
  </si>
  <si>
    <t>Portaria 643</t>
  </si>
  <si>
    <t>25062/2013</t>
  </si>
  <si>
    <t>Hatsuko Honda Ura</t>
  </si>
  <si>
    <t>012.974.538-32</t>
  </si>
  <si>
    <t>Consumo humano, consumo agroindustrial, pulverização da lavoura, lavagem de veículos e equipamentos</t>
  </si>
  <si>
    <t>18º49'13''</t>
  </si>
  <si>
    <t>47º20'23''</t>
  </si>
  <si>
    <t>18155/2013</t>
  </si>
  <si>
    <t>Gilberto Luiz Ferrarini</t>
  </si>
  <si>
    <t>390.359.489-04</t>
  </si>
  <si>
    <t xml:space="preserve">Irrigação de uma área de 9,4 ha </t>
  </si>
  <si>
    <t>18º51'16''</t>
  </si>
  <si>
    <t>47º57'39''</t>
  </si>
  <si>
    <t xml:space="preserve">04204/2010 </t>
  </si>
  <si>
    <t>Postos Alpa Ltda</t>
  </si>
  <si>
    <t>02.234.943/0009-61</t>
  </si>
  <si>
    <t>46º30'52''</t>
  </si>
  <si>
    <t>02611/2012</t>
  </si>
  <si>
    <t>Laticínios Guimarânia Indústria e Comércio Ltda</t>
  </si>
  <si>
    <t>25.845.173/0001-31</t>
  </si>
  <si>
    <t>18º50'36''</t>
  </si>
  <si>
    <t>46º47'29''</t>
  </si>
  <si>
    <t>09178/2010</t>
  </si>
  <si>
    <t>Marcos Pimenta Azevedo</t>
  </si>
  <si>
    <t>273.165.216-00</t>
  </si>
  <si>
    <t>Irrigação de uma área de 500 m² de jardins</t>
  </si>
  <si>
    <t>48º15'43''</t>
  </si>
  <si>
    <t>05911/2012</t>
  </si>
  <si>
    <t>Super Forte Concreto Ltda</t>
  </si>
  <si>
    <t>02.490.073/0001-34</t>
  </si>
  <si>
    <t>19º46'55''</t>
  </si>
  <si>
    <t>47º55'04''</t>
  </si>
  <si>
    <t>09818/2010</t>
  </si>
  <si>
    <t>Espólio de Arnaldo Borges Pereira</t>
  </si>
  <si>
    <t>574.019.776-72</t>
  </si>
  <si>
    <t>Consumo humano, dessedentação de animais, limpeza das instalações, jardinagem e paisagismo</t>
  </si>
  <si>
    <t>18º46’18’’</t>
  </si>
  <si>
    <t>48º13’44’’</t>
  </si>
  <si>
    <t>17387/2013</t>
  </si>
  <si>
    <t>Jorge de Souza Espíndula</t>
  </si>
  <si>
    <t>262.659.156-49</t>
  </si>
  <si>
    <t>Santa Juliana</t>
  </si>
  <si>
    <t>Irrigação de uma área de 62,0 ha</t>
  </si>
  <si>
    <t xml:space="preserve">0,72 ha </t>
  </si>
  <si>
    <t xml:space="preserve">18.475,00 m³ </t>
  </si>
  <si>
    <t>Afluente do Córrego do Argeu</t>
  </si>
  <si>
    <t>19º22'13''</t>
  </si>
  <si>
    <t>47º33'17''</t>
  </si>
  <si>
    <t>16348/2012</t>
  </si>
  <si>
    <t>Alvaro da Silva Castro</t>
  </si>
  <si>
    <t>089.988.846-15</t>
  </si>
  <si>
    <t>Acaiaca</t>
  </si>
  <si>
    <t>Afluente do Córrego do Júlio</t>
  </si>
  <si>
    <t>20º24'33”</t>
  </si>
  <si>
    <t>43º05'20"</t>
  </si>
  <si>
    <t>10847/2014</t>
  </si>
  <si>
    <t>Sebastião Lopes de Freitas</t>
  </si>
  <si>
    <t>022.605.736-49</t>
  </si>
  <si>
    <t xml:space="preserve">Consumo humano, dessetentação de animais e irrigação de uma área de 5,0 ha </t>
  </si>
  <si>
    <t>20º48'34"</t>
  </si>
  <si>
    <t>42º51'49"</t>
  </si>
  <si>
    <t>07732/2013</t>
  </si>
  <si>
    <t>Michel Said Feres</t>
  </si>
  <si>
    <t>331.923.916-34</t>
  </si>
  <si>
    <t>Dessedentação de animais e nebulização das instalações</t>
  </si>
  <si>
    <t>20º49'30"</t>
  </si>
  <si>
    <t>42º40'26"</t>
  </si>
  <si>
    <t>05091/2009</t>
  </si>
  <si>
    <t>Prefeitura Municipal de Contagem</t>
  </si>
  <si>
    <t>18.715.508/0001-31</t>
  </si>
  <si>
    <t>Contagem</t>
  </si>
  <si>
    <t>00885/2014</t>
  </si>
  <si>
    <t>Afluente do Córrego São João Pela Margem Direita</t>
  </si>
  <si>
    <t xml:space="preserve">Inicial:19º54'48" Final:19º54'15"
</t>
  </si>
  <si>
    <t xml:space="preserve">Inicial:44º01'47" Final:44º02'04"
</t>
  </si>
  <si>
    <t>05092/2009</t>
  </si>
  <si>
    <t>00886/2014</t>
  </si>
  <si>
    <t>Afluente do Córrego São João Pela Margem Esquerda</t>
  </si>
  <si>
    <t xml:space="preserve">Inicial:19º55'10" Final:19º55'10"
</t>
  </si>
  <si>
    <t xml:space="preserve">Inicial:44º03'50" Final:44º03'32"
</t>
  </si>
  <si>
    <t>04738/2011</t>
  </si>
  <si>
    <t>Luiz Slongo Ampessan</t>
  </si>
  <si>
    <t>078.187.009-78</t>
  </si>
  <si>
    <t>00887/2014</t>
  </si>
  <si>
    <t>16º04'24”</t>
  </si>
  <si>
    <t>46º34'08"</t>
  </si>
  <si>
    <t>26733/2013</t>
  </si>
  <si>
    <t>Vicente Antônio de Araújo</t>
  </si>
  <si>
    <t>036.939.716-92</t>
  </si>
  <si>
    <t>00888/2014</t>
  </si>
  <si>
    <t>18º14'53"</t>
  </si>
  <si>
    <t>46º50'07"</t>
  </si>
  <si>
    <t>04737/2011</t>
  </si>
  <si>
    <t>00889/2014</t>
  </si>
  <si>
    <t>Abastecimento de pulverizadores e caminhão pipa</t>
  </si>
  <si>
    <t>0,48 ha</t>
  </si>
  <si>
    <t>8175,5 m³</t>
  </si>
  <si>
    <t>Córrego Vereda da Estrada</t>
  </si>
  <si>
    <t>16º04'57"</t>
  </si>
  <si>
    <t>46º36'09.8"</t>
  </si>
  <si>
    <t xml:space="preserve">Onde se lê: Outorgada: ABC Energia Ltda, CNPJ: 22.570.303/0001-82. Prazo: 05 (cinco) anos. Leia-se: Outorgada: Iguaçu Caaratinga Energia Ltda. – PCH Inhapim, CNPJ: 10.445.535/0002-00. Prazo: 30 (trinta) anos. Município: Inhapim – MG. </t>
  </si>
  <si>
    <t>03730/2014</t>
  </si>
  <si>
    <t>Mineração Amandda Areias Ltda</t>
  </si>
  <si>
    <t>11.063.754/0001-07</t>
  </si>
  <si>
    <t>00890/2014</t>
  </si>
  <si>
    <t xml:space="preserve">Inicial:19°39'42" Final:19°39'45"
</t>
  </si>
  <si>
    <t xml:space="preserve">Inicial:44°29'56" Final:44°29'54"
</t>
  </si>
  <si>
    <t>03731/2014</t>
  </si>
  <si>
    <t>Anderson Fernandes</t>
  </si>
  <si>
    <t>581.369.756-04</t>
  </si>
  <si>
    <t>Itaguara</t>
  </si>
  <si>
    <t>00891/2014</t>
  </si>
  <si>
    <t xml:space="preserve">Inicial:20°22'39" Final:20°22'34"
</t>
  </si>
  <si>
    <t xml:space="preserve">Inicial:44°38'21" Final:44°38'21"
</t>
  </si>
  <si>
    <t>01672/2014</t>
  </si>
  <si>
    <t>Primavera Agronegócios Ltda</t>
  </si>
  <si>
    <t>13.050.677/0001-86</t>
  </si>
  <si>
    <t>Angelândia</t>
  </si>
  <si>
    <t>Beneficiamento do café</t>
  </si>
  <si>
    <t xml:space="preserve">1,179 ha </t>
  </si>
  <si>
    <t xml:space="preserve">20.634 m³ </t>
  </si>
  <si>
    <t>Córrego Capão</t>
  </si>
  <si>
    <t>17º40'41"</t>
  </si>
  <si>
    <t>42º16’53”</t>
  </si>
  <si>
    <t>Onde se lê: CNPJ: 14.985.999/0006-94. Leia-se: CNPJ: 14.985.999/0006-54. Município: Martinho Campos – MG</t>
  </si>
  <si>
    <t>28869/2013</t>
  </si>
  <si>
    <t>Ubaense Esporte Clube Ltda</t>
  </si>
  <si>
    <t>08.529.886/0001-77</t>
  </si>
  <si>
    <t>Consumo humano e irrigação de uma área de 1,5 ha</t>
  </si>
  <si>
    <t>21º06'46"</t>
  </si>
  <si>
    <t>42º53'26"</t>
  </si>
  <si>
    <t>17097/2012</t>
  </si>
  <si>
    <t>Auto Posto J Souza Picada Ltda</t>
  </si>
  <si>
    <t>07.884.310/0001-65</t>
  </si>
  <si>
    <t>Santana do Manhuaçu</t>
  </si>
  <si>
    <t>20º07'25"</t>
  </si>
  <si>
    <t>41º57'59"</t>
  </si>
  <si>
    <t xml:space="preserve">24712/2012 </t>
  </si>
  <si>
    <t>José Maurício Aguiar</t>
  </si>
  <si>
    <t>003.635.456-20</t>
  </si>
  <si>
    <t>Coronel Pacheco</t>
  </si>
  <si>
    <t>21º37'38"</t>
  </si>
  <si>
    <t>43º20'27"</t>
  </si>
  <si>
    <t>22207/2012</t>
  </si>
  <si>
    <t>Geraldo Carlos Augusto Gomes</t>
  </si>
  <si>
    <t>332.976.736-72</t>
  </si>
  <si>
    <t>20º24'18"</t>
  </si>
  <si>
    <t>42º43'19"</t>
  </si>
  <si>
    <t xml:space="preserve">17749/2013 </t>
  </si>
  <si>
    <t>Aurora Têxtil Ltda</t>
  </si>
  <si>
    <t>02.049.012/0001-36</t>
  </si>
  <si>
    <t>Leopoldina</t>
  </si>
  <si>
    <t>21º28'12"</t>
  </si>
  <si>
    <t>42º44'30"</t>
  </si>
  <si>
    <t>Renovação da Portaria nº. 01965/2008</t>
  </si>
  <si>
    <t>21539/2012</t>
  </si>
  <si>
    <t>Ângelo Celso Souza Lima de Vasconcellos</t>
  </si>
  <si>
    <t>055.139.366-15</t>
  </si>
  <si>
    <t>Pequeri</t>
  </si>
  <si>
    <t>2,8 ha</t>
  </si>
  <si>
    <t xml:space="preserve">40.000 m³ </t>
  </si>
  <si>
    <t>Afluente do Ribeirão Caguinho</t>
  </si>
  <si>
    <t>21º50'47"</t>
  </si>
  <si>
    <t>43º08'58"</t>
  </si>
  <si>
    <t>02351/2014</t>
  </si>
  <si>
    <t>Onório Franzon</t>
  </si>
  <si>
    <t>163.172.890-34</t>
  </si>
  <si>
    <t>00899/2014</t>
  </si>
  <si>
    <t>Consumo humano e irrigação de uma área de 30 ha</t>
  </si>
  <si>
    <t>17º37'04"</t>
  </si>
  <si>
    <t>47º13'45"</t>
  </si>
  <si>
    <t>Renovação da Portaria nº. 00378/2009</t>
  </si>
  <si>
    <t>06543/2014</t>
  </si>
  <si>
    <t>Rocha e Rocha Empreendimentos Imobiliários Ltda</t>
  </si>
  <si>
    <t>16.481.170/0001-75</t>
  </si>
  <si>
    <t>00900/2014</t>
  </si>
  <si>
    <t>16º19'51,8"</t>
  </si>
  <si>
    <t>46º54'10,6"</t>
  </si>
  <si>
    <t>06544/2014</t>
  </si>
  <si>
    <t>00901/2014</t>
  </si>
  <si>
    <t>16º19'43,7"</t>
  </si>
  <si>
    <t>46º54'03,6"</t>
  </si>
  <si>
    <t>07068/2014</t>
  </si>
  <si>
    <t>Altivo Altino Ferreira</t>
  </si>
  <si>
    <t>365.803.256-15</t>
  </si>
  <si>
    <t>00902/2014</t>
  </si>
  <si>
    <t>Irrigação de uma área de 17,5 ha</t>
  </si>
  <si>
    <t>17º37'56,60"</t>
  </si>
  <si>
    <t>46º50'25,10"</t>
  </si>
  <si>
    <t>07069/2014</t>
  </si>
  <si>
    <t>00903/2014</t>
  </si>
  <si>
    <t>17º38'29,49"</t>
  </si>
  <si>
    <t>46º49'51,70"</t>
  </si>
  <si>
    <t>04694/2014</t>
  </si>
  <si>
    <t>Alexandre Araújo de Resende</t>
  </si>
  <si>
    <t>278.548.416-91</t>
  </si>
  <si>
    <t>00904/2014</t>
  </si>
  <si>
    <t>17º29'50,7"</t>
  </si>
  <si>
    <t>46º37'40,3"</t>
  </si>
  <si>
    <t>Renovação da Portaria n°. 00589/2009</t>
  </si>
  <si>
    <t>04695/2014</t>
  </si>
  <si>
    <t>00905/2014</t>
  </si>
  <si>
    <t>17º27'26,5"</t>
  </si>
  <si>
    <t>46º38'25,9"</t>
  </si>
  <si>
    <t>Renovação da Portaria nº. 00591/2009</t>
  </si>
  <si>
    <t>21215/2013</t>
  </si>
  <si>
    <t>Cooperativa Agropecuária do Vale de Paracatu Ltda</t>
  </si>
  <si>
    <t>23.153.943/0008-26</t>
  </si>
  <si>
    <t>00906/2014</t>
  </si>
  <si>
    <t>Consumo humano, higienização do local e lavagem de máquinas e equipamentos</t>
  </si>
  <si>
    <t>17º12'55,1"</t>
  </si>
  <si>
    <t>46º52'16,4"</t>
  </si>
  <si>
    <t>Renovação da Portaria nº. 01802/2008</t>
  </si>
  <si>
    <t>11630/2013</t>
  </si>
  <si>
    <t>Eloy Peres Mansani Junior</t>
  </si>
  <si>
    <t>058.914.538-00</t>
  </si>
  <si>
    <t>00907/2014</t>
  </si>
  <si>
    <t>Irrigação de uma área de 22 ha</t>
  </si>
  <si>
    <t>0,64 ha</t>
  </si>
  <si>
    <t>19840 m³</t>
  </si>
  <si>
    <t>Rio São Marcos</t>
  </si>
  <si>
    <t>Afluente do Córrego Bom Sucesso</t>
  </si>
  <si>
    <t>16º59'54,0"</t>
  </si>
  <si>
    <t>47º05'05"</t>
  </si>
  <si>
    <t>Renovação da Portaria nº. 01558/2008</t>
  </si>
  <si>
    <t>09041/2013</t>
  </si>
  <si>
    <t>Espólio de Mário Tuyama</t>
  </si>
  <si>
    <t>020.031.046-15</t>
  </si>
  <si>
    <t>00908/2014</t>
  </si>
  <si>
    <t xml:space="preserve">Irrigação de uma área de 50 ha </t>
  </si>
  <si>
    <t>9,71 ha</t>
  </si>
  <si>
    <t>85976,1 m³</t>
  </si>
  <si>
    <t>Vereda do Galho</t>
  </si>
  <si>
    <t>17º08'38,1"</t>
  </si>
  <si>
    <t>46º30'11,6"</t>
  </si>
  <si>
    <t>Onde se lê: Outorgado: White Martins Gases Industriais Ltda. CNPJ: 35.820.448/0148-62. Leia-se: Outorgado: Egir Comercial Ltda. CNPJ: 14.386.776/0005-20. Município: Paracatu - MG.</t>
  </si>
  <si>
    <t>Onde se lê: Outorgado: Adair Francisco Philippsen. CPF: 283.316.809-87. Leia-se: Outorgada: Camila Stefani Colpo. CPF: 031.641.321-66. Município: Buritis - MG.</t>
  </si>
  <si>
    <t xml:space="preserve">00879/2014 </t>
  </si>
  <si>
    <t xml:space="preserve">00880/2014 </t>
  </si>
  <si>
    <t xml:space="preserve">00892/2014 </t>
  </si>
  <si>
    <t xml:space="preserve">00898/2014 </t>
  </si>
  <si>
    <t xml:space="preserve">00872/2014 </t>
  </si>
  <si>
    <t xml:space="preserve">00873/2014 </t>
  </si>
  <si>
    <t xml:space="preserve">00874/2014 </t>
  </si>
  <si>
    <t xml:space="preserve">00875/2014 </t>
  </si>
  <si>
    <t xml:space="preserve">00876/2014 </t>
  </si>
  <si>
    <t xml:space="preserve">00877/2014 </t>
  </si>
  <si>
    <t xml:space="preserve">00878/2014 </t>
  </si>
  <si>
    <t xml:space="preserve">00881/2014 </t>
  </si>
  <si>
    <t xml:space="preserve">00882/2014 </t>
  </si>
  <si>
    <t xml:space="preserve">00893/2014 </t>
  </si>
  <si>
    <t xml:space="preserve">00894/2014 </t>
  </si>
  <si>
    <t xml:space="preserve">00895/2014 </t>
  </si>
  <si>
    <t xml:space="preserve">00896/2014 </t>
  </si>
  <si>
    <t xml:space="preserve">00897/2014 </t>
  </si>
  <si>
    <t>09916/2012</t>
  </si>
  <si>
    <t>Alberto Marques da Silva Maia</t>
  </si>
  <si>
    <t>074.330.776-34</t>
  </si>
  <si>
    <t>Consumo humano e irrigação de área de 25 ha</t>
  </si>
  <si>
    <t>18º46'20"</t>
  </si>
  <si>
    <t>44º39'20"</t>
  </si>
  <si>
    <t>10903/2011</t>
  </si>
  <si>
    <t>Nacional Minérios S.A</t>
  </si>
  <si>
    <t>08.446.702/0005-39</t>
  </si>
  <si>
    <t xml:space="preserve">00919/2014 </t>
  </si>
  <si>
    <t>Desvio para transposição de curso de água</t>
  </si>
  <si>
    <t xml:space="preserve">Inicial:20º25'31" Final:20º25'47,4"
</t>
  </si>
  <si>
    <t xml:space="preserve">Inicial:43º51'46,2" Final:4355’04,6”
</t>
  </si>
  <si>
    <t>02074/2011</t>
  </si>
  <si>
    <t>33.592.510/0087-24</t>
  </si>
  <si>
    <t xml:space="preserve">00920/2014 </t>
  </si>
  <si>
    <t>Tipologia industrial</t>
  </si>
  <si>
    <t>Córrego Caetezinho</t>
  </si>
  <si>
    <t xml:space="preserve">Inicial:20º03'10" Final:20º03’12”
</t>
  </si>
  <si>
    <t xml:space="preserve">Inicial:43º57’47”W Final:43º57’28”
</t>
  </si>
  <si>
    <t>19489/2012</t>
  </si>
  <si>
    <t>Fagundes e Cia Ltda</t>
  </si>
  <si>
    <t>01.479.608/0001-03</t>
  </si>
  <si>
    <t xml:space="preserve">00921/2014 </t>
  </si>
  <si>
    <t>Ribeirão Felipão</t>
  </si>
  <si>
    <t>19º44'38,59"</t>
  </si>
  <si>
    <t>44º18’38,59”</t>
  </si>
  <si>
    <t>08714/2012</t>
  </si>
  <si>
    <t>Prefeitura Municipal de Vespasiano</t>
  </si>
  <si>
    <t>18.715.425/0001-42</t>
  </si>
  <si>
    <t xml:space="preserve">00922/2014 </t>
  </si>
  <si>
    <t>Transposição em corpo de água</t>
  </si>
  <si>
    <t>Ribeirão da Mata</t>
  </si>
  <si>
    <t>19º41’11”</t>
  </si>
  <si>
    <t>43º55’16”</t>
  </si>
  <si>
    <t>02073/2011</t>
  </si>
  <si>
    <t>Disposição de rejeito mineral</t>
  </si>
  <si>
    <t>Córrego Seco</t>
  </si>
  <si>
    <t>20º03'32"</t>
  </si>
  <si>
    <t>43º57’21”</t>
  </si>
  <si>
    <t>00923/2011</t>
  </si>
  <si>
    <t>Minerações Brasileiras Reunidas S.A</t>
  </si>
  <si>
    <t>33.417.445/0014-98</t>
  </si>
  <si>
    <t>Ribeirão Congonhas</t>
  </si>
  <si>
    <t>20º13'12"</t>
  </si>
  <si>
    <t>43º54’31”</t>
  </si>
  <si>
    <t xml:space="preserve">00923/2014 </t>
  </si>
  <si>
    <t xml:space="preserve">00924/2014 </t>
  </si>
  <si>
    <t xml:space="preserve">00918/2014 </t>
  </si>
  <si>
    <t>Onde se lê: Fundamento: Descumprimento do Artigo 11º da Portaria IGAM nº 049 de 01/07/2010, publicada em 06/07/2010. Leia-se: Fundamento: Descumprimento do Artigo 1º e 3º da Portaria IGAM nº 15 de 20/06/2007, publicada em 21/06/2007. Município: Monte Carmelo – MG.</t>
  </si>
  <si>
    <t>Onde se lê: Prazo: 05 (cinco) anos. Leia-se: Prazo: até 19/09/2019. Município: Formiga – MG.</t>
  </si>
  <si>
    <t>Onde se lê: Prazo: 05 (anos) anos. Leia-se: Prazo: até 19/09/2019. Município: Formiga – MG.</t>
  </si>
  <si>
    <t>Onde se lê: Outorgado: Domínio Garcia de Campos. CPF: 092.860.476-49. Leia-se: Outorgado: Domício Garcia de Campos. CPF: 092.860.476-49. Município: Divinópolis – MG.</t>
  </si>
  <si>
    <t>Processo 4210</t>
  </si>
  <si>
    <t>Processo 4217</t>
  </si>
  <si>
    <t>23130/2012</t>
  </si>
  <si>
    <t>Divisópolis</t>
  </si>
  <si>
    <t>00932/2014</t>
  </si>
  <si>
    <t>Rio Panela</t>
  </si>
  <si>
    <t>15º43'49”</t>
  </si>
  <si>
    <t>41º01'15"</t>
  </si>
  <si>
    <t>16408/2013</t>
  </si>
  <si>
    <t>Munhoz</t>
  </si>
  <si>
    <t>00933/2014</t>
  </si>
  <si>
    <t>Córrego Pedra Vermelha</t>
  </si>
  <si>
    <t>22º36'42"</t>
  </si>
  <si>
    <t>46º21'18"</t>
  </si>
  <si>
    <t>19465/2013</t>
  </si>
  <si>
    <t>Cachoeira de Minas</t>
  </si>
  <si>
    <t>00934/2014</t>
  </si>
  <si>
    <t>Rio Sapucaí-Mirim</t>
  </si>
  <si>
    <t>Córrego do Barreiro</t>
  </si>
  <si>
    <t>22º21'51"</t>
  </si>
  <si>
    <t>45º46'21"</t>
  </si>
  <si>
    <t>Renovação da Portaria nº 00060/1993</t>
  </si>
  <si>
    <t>19452/2013</t>
  </si>
  <si>
    <t>Cristais</t>
  </si>
  <si>
    <t>00935/2014</t>
  </si>
  <si>
    <t>Ribeirão da Cachoeira</t>
  </si>
  <si>
    <t>20º52'39"</t>
  </si>
  <si>
    <t>45º30'17"</t>
  </si>
  <si>
    <t>19458/2013</t>
  </si>
  <si>
    <t>Areado</t>
  </si>
  <si>
    <t>00936/2014</t>
  </si>
  <si>
    <t>Ribeirão São José</t>
  </si>
  <si>
    <t>Ribeirão Santo Antônio</t>
  </si>
  <si>
    <t>21º21'30"</t>
  </si>
  <si>
    <t>46º09'24"</t>
  </si>
  <si>
    <t>19489/2013</t>
  </si>
  <si>
    <t>Itanhomi</t>
  </si>
  <si>
    <t>00937/2014</t>
  </si>
  <si>
    <t>Córrego do Moinho</t>
  </si>
  <si>
    <t>19º10'10"</t>
  </si>
  <si>
    <t>41º52'03"</t>
  </si>
  <si>
    <t>24054/2013</t>
  </si>
  <si>
    <t>Santana de Cataguases</t>
  </si>
  <si>
    <t>00938/2014</t>
  </si>
  <si>
    <t>Ribeirão do Cagado</t>
  </si>
  <si>
    <t>Córrego da Fumaça</t>
  </si>
  <si>
    <t>21º16'59"</t>
  </si>
  <si>
    <t>42º33'05"</t>
  </si>
  <si>
    <t>Onde se lê: Prazo: 05 (cinco) anos. Leia-se: Prazo: 35 (trinta e cinco) anos. Município: Ribeirão Vermelho - MG.</t>
  </si>
  <si>
    <t>Ana Cristina Zanquet</t>
  </si>
  <si>
    <t>11691/2014</t>
  </si>
  <si>
    <t>618.204.071-87</t>
  </si>
  <si>
    <t>00939/2014</t>
  </si>
  <si>
    <t>15º37'34,9"</t>
  </si>
  <si>
    <t>46º27'29"</t>
  </si>
  <si>
    <t>Renovação da Portaria nº. 01529/2009</t>
  </si>
  <si>
    <t>08285/2014</t>
  </si>
  <si>
    <t>Indústria e Comércio de Laticínios Vale dos Buritis Ltda</t>
  </si>
  <si>
    <t>22.086.045/0003-25</t>
  </si>
  <si>
    <t>00940/2014</t>
  </si>
  <si>
    <t>15º37'04"</t>
  </si>
  <si>
    <t>46º25'28"</t>
  </si>
  <si>
    <t>Renovação de Portaria nº. 02563/2009</t>
  </si>
  <si>
    <t>08640/2014</t>
  </si>
  <si>
    <t>Prefeitura Municipal de Brasilândia de Minas</t>
  </si>
  <si>
    <t>01.602.009/0001-35</t>
  </si>
  <si>
    <t>00941/2014</t>
  </si>
  <si>
    <t xml:space="preserve">Irrigação de uma área de 0,5 ha </t>
  </si>
  <si>
    <t>17º01'19"</t>
  </si>
  <si>
    <t>46º00'59"</t>
  </si>
  <si>
    <t>23948/2013</t>
  </si>
  <si>
    <t>José Wilson Ribeiro</t>
  </si>
  <si>
    <t>266.804.676-91</t>
  </si>
  <si>
    <t>00942/2014</t>
  </si>
  <si>
    <t>Consumo humano e uso agrícola</t>
  </si>
  <si>
    <t>Ribeirão Jibóia/Rio São Miguel</t>
  </si>
  <si>
    <t>16º10'36"</t>
  </si>
  <si>
    <t>46º33'01"</t>
  </si>
  <si>
    <t>23947/2013</t>
  </si>
  <si>
    <t xml:space="preserve">Irrigação de uma área de 19,58 ha </t>
  </si>
  <si>
    <t>Ribeirão Jibóia</t>
  </si>
  <si>
    <t>16º10'05"</t>
  </si>
  <si>
    <t>46º33'21"</t>
  </si>
  <si>
    <t>27700/2013</t>
  </si>
  <si>
    <t>Mineradora e Transportadora Queiroz Ltda</t>
  </si>
  <si>
    <t>01.834.696/0001-14</t>
  </si>
  <si>
    <t>00944/2014</t>
  </si>
  <si>
    <t xml:space="preserve">Inicial:17º42'08" Final:17º42'21"
</t>
  </si>
  <si>
    <t xml:space="preserve">Inicial:46º59'18" Final:46º59'03"
</t>
  </si>
  <si>
    <t>Onde se lê: Município: Formoso/MG. Leia-se: Município: Paracatu/MG.</t>
  </si>
  <si>
    <t>Onde se lê: Outorgado: Biocarburantes MG Ltda. CNPJ: 42.895.110/0001-09. Leia-se: Outorgado: Noé Paulo de Melo. CPF: 259.366.546-72. Município: João Pinheiro/MG.</t>
  </si>
  <si>
    <t>Portaria 929</t>
  </si>
  <si>
    <t>08516/2014</t>
  </si>
  <si>
    <t>Suprema Psicultura e Indústria de Pescados Ltda - ME</t>
  </si>
  <si>
    <t>18.891.985/0001-58</t>
  </si>
  <si>
    <t>19º03'46''</t>
  </si>
  <si>
    <t>47º10'00''</t>
  </si>
  <si>
    <t>00833/2011</t>
  </si>
  <si>
    <t>Cooperativa dos Produtores Rurais do Prata Ltda</t>
  </si>
  <si>
    <t>24.021.677/0011-46</t>
  </si>
  <si>
    <t>Consumo humano e industrial, limpeza das instalações e irrigação de uma área de 0.5 ha</t>
  </si>
  <si>
    <t>19º18'07''</t>
  </si>
  <si>
    <t>48º56'17''</t>
  </si>
  <si>
    <t>05372/2014</t>
  </si>
  <si>
    <t>Consumo humano e industrial, limpeza das instalações e irrigação de uma área de 0.6 ha</t>
  </si>
  <si>
    <t>19º18'13''</t>
  </si>
  <si>
    <t>48º56'22''</t>
  </si>
  <si>
    <t>20078/2011</t>
  </si>
  <si>
    <t>João Vilarinho de Melo</t>
  </si>
  <si>
    <t>210.844.676-15</t>
  </si>
  <si>
    <t xml:space="preserve">00948/2014 </t>
  </si>
  <si>
    <t>18º51'09''</t>
  </si>
  <si>
    <t>48º55'47''</t>
  </si>
  <si>
    <t>27691/2013</t>
  </si>
  <si>
    <t>Pizolato Construtora e Incorporadora Ltda</t>
  </si>
  <si>
    <t>04.176.720/0001-63</t>
  </si>
  <si>
    <t>18º39'25''</t>
  </si>
  <si>
    <t>48º12'55''</t>
  </si>
  <si>
    <t>08791/2013</t>
  </si>
  <si>
    <t>Center Shopping S/A</t>
  </si>
  <si>
    <t>38.720.884/0001-21</t>
  </si>
  <si>
    <t xml:space="preserve">Consumo humano e irrigação de uma área de 0,28 ha </t>
  </si>
  <si>
    <t>18º54'36''</t>
  </si>
  <si>
    <t>48º15'40''</t>
  </si>
  <si>
    <t>19263/2013</t>
  </si>
  <si>
    <t>Carlos Garcia de Campos Cordeiro</t>
  </si>
  <si>
    <t>016.304.076-15</t>
  </si>
  <si>
    <t>00951/2014</t>
  </si>
  <si>
    <t>Rio Pedro Moreira</t>
  </si>
  <si>
    <t>19°11'15"</t>
  </si>
  <si>
    <t>44°49'13"</t>
  </si>
  <si>
    <t>17049/2012</t>
  </si>
  <si>
    <t>Geraldo da Silva Barbosa</t>
  </si>
  <si>
    <t>481.499.426-53</t>
  </si>
  <si>
    <t>Morada Nova de Minas</t>
  </si>
  <si>
    <t>00952/2014</t>
  </si>
  <si>
    <t>Irrigação de uma área de 8 ha</t>
  </si>
  <si>
    <t>18°51'21"</t>
  </si>
  <si>
    <t>45°27'06"</t>
  </si>
  <si>
    <t>00538/2009</t>
  </si>
  <si>
    <t>Henrique Gabriel da Costa</t>
  </si>
  <si>
    <t>032.022.276-45</t>
  </si>
  <si>
    <t>00953/2014</t>
  </si>
  <si>
    <t>Rio Piumhi</t>
  </si>
  <si>
    <t>Córrego Pindaíbas</t>
  </si>
  <si>
    <t>20°27'00"</t>
  </si>
  <si>
    <t>45°58'48"</t>
  </si>
  <si>
    <t>1,7113 ha</t>
  </si>
  <si>
    <t xml:space="preserve">75132,84 m³ </t>
  </si>
  <si>
    <t>16374/2011</t>
  </si>
  <si>
    <t>Márcia Cristina de Laia Souza</t>
  </si>
  <si>
    <t>701.982.416-15</t>
  </si>
  <si>
    <t>Imbé de Minas</t>
  </si>
  <si>
    <t>00954/2014</t>
  </si>
  <si>
    <t xml:space="preserve">Irrigação de área de 33,0 ha </t>
  </si>
  <si>
    <t>Ribeirão do Imbé</t>
  </si>
  <si>
    <t>19º35'53"</t>
  </si>
  <si>
    <t>41º58'54"</t>
  </si>
  <si>
    <t>19641/2011</t>
  </si>
  <si>
    <t>Eduardo Fonseca</t>
  </si>
  <si>
    <t>00955/2014</t>
  </si>
  <si>
    <t xml:space="preserve"> 652.910.776-20</t>
  </si>
  <si>
    <t>Paisagismo e aproveitamento de águas pluviais</t>
  </si>
  <si>
    <t>0,816 ha</t>
  </si>
  <si>
    <t>24840 m³</t>
  </si>
  <si>
    <t>Afluente do Rio Santa Bárbara</t>
  </si>
  <si>
    <t>19º49'49"</t>
  </si>
  <si>
    <t>43º21'44"</t>
  </si>
  <si>
    <t>13140/2011</t>
  </si>
  <si>
    <t>Prefeitura Municipal de São Gonçalo do Rio Abaixo</t>
  </si>
  <si>
    <t>24.380.651/0001-12</t>
  </si>
  <si>
    <t>São Gonçalo do Rio Abaixo</t>
  </si>
  <si>
    <t>00956/2014</t>
  </si>
  <si>
    <t>Desassoreamento e limpeza</t>
  </si>
  <si>
    <t>19º50'37"</t>
  </si>
  <si>
    <t>43º19'37"</t>
  </si>
  <si>
    <t>15221/2011</t>
  </si>
  <si>
    <t>Geraldo Nicolau da Costa</t>
  </si>
  <si>
    <t>176.957.166-34</t>
  </si>
  <si>
    <t>00957/2014</t>
  </si>
  <si>
    <t>19º39'28,55"</t>
  </si>
  <si>
    <t>43º13'47,47"</t>
  </si>
  <si>
    <t>08329/2011</t>
  </si>
  <si>
    <t>00958/2014</t>
  </si>
  <si>
    <t>19º46'09"</t>
  </si>
  <si>
    <t>43º16'48"</t>
  </si>
  <si>
    <t>08330/2011</t>
  </si>
  <si>
    <t>00959/2014</t>
  </si>
  <si>
    <t>19º46'43"</t>
  </si>
  <si>
    <t>43º16'15"</t>
  </si>
  <si>
    <t xml:space="preserve">00945/2014 </t>
  </si>
  <si>
    <t xml:space="preserve">00946/2014 </t>
  </si>
  <si>
    <t xml:space="preserve">00947/2014 </t>
  </si>
  <si>
    <t xml:space="preserve">00949/2014 </t>
  </si>
  <si>
    <t xml:space="preserve">00950/2014 </t>
  </si>
  <si>
    <t>09545/2012</t>
  </si>
  <si>
    <t>Guilherme Lamas Gonçalves</t>
  </si>
  <si>
    <t>628.180.406-63</t>
  </si>
  <si>
    <t>2,89 ha</t>
  </si>
  <si>
    <t xml:space="preserve">55.000 m³ </t>
  </si>
  <si>
    <t>Afluente do Córrego Caeté</t>
  </si>
  <si>
    <t>21º47'34"</t>
  </si>
  <si>
    <t>43º14'44"</t>
  </si>
  <si>
    <t>04321/2013</t>
  </si>
  <si>
    <t>Combate a incêndios</t>
  </si>
  <si>
    <t xml:space="preserve">0,07 ha </t>
  </si>
  <si>
    <t>700,0 m³</t>
  </si>
  <si>
    <t>Afluente do Rio Grão Mogol</t>
  </si>
  <si>
    <t>21º44'20"</t>
  </si>
  <si>
    <t>43º51'45"</t>
  </si>
  <si>
    <t>12590/2012</t>
  </si>
  <si>
    <t>Cine Estofados Ltda</t>
  </si>
  <si>
    <t>07.567.277/0001-40</t>
  </si>
  <si>
    <t>21º08'03"</t>
  </si>
  <si>
    <t>42º56'48"</t>
  </si>
  <si>
    <t>16349/2012</t>
  </si>
  <si>
    <t>Álvaro da Silva Castro</t>
  </si>
  <si>
    <t>575.935.406-00</t>
  </si>
  <si>
    <t>20º24'38"</t>
  </si>
  <si>
    <t>43º05'41"</t>
  </si>
  <si>
    <t>20395/2013</t>
  </si>
  <si>
    <t>José Carlos de Faria Godinho</t>
  </si>
  <si>
    <t>683.029.166-68</t>
  </si>
  <si>
    <t>São Miguel do Anta</t>
  </si>
  <si>
    <t>Paisagismo e aqüicultura</t>
  </si>
  <si>
    <t>42º40'24"</t>
  </si>
  <si>
    <t xml:space="preserve">05970/2013 </t>
  </si>
  <si>
    <t>Igreja Evangélica Catedral das Assembléias de Deus em Juiz de Fora</t>
  </si>
  <si>
    <t>17.799.354/0001-40</t>
  </si>
  <si>
    <t>21º44'01"</t>
  </si>
  <si>
    <t>43º21'21"</t>
  </si>
  <si>
    <t>Renovação da Portaria nº. 01242/2008</t>
  </si>
  <si>
    <t>17724/2013</t>
  </si>
  <si>
    <t>Prefeitura Municipal de Oratórios</t>
  </si>
  <si>
    <t>01.616.836/0001-88</t>
  </si>
  <si>
    <t>Oratórios</t>
  </si>
  <si>
    <t xml:space="preserve">00969/2014 </t>
  </si>
  <si>
    <t>Ribeirão Oratórios</t>
  </si>
  <si>
    <t>20º25'45"</t>
  </si>
  <si>
    <t>42º48'28"</t>
  </si>
  <si>
    <t>27203/2013</t>
  </si>
  <si>
    <t>Carlos Alexandre Menezes de Assis</t>
  </si>
  <si>
    <t>751.830.646-87</t>
  </si>
  <si>
    <t xml:space="preserve">00970/2014 </t>
  </si>
  <si>
    <t>Ribeirão Lambari</t>
  </si>
  <si>
    <t>21º19'44"</t>
  </si>
  <si>
    <t>42º49'30"</t>
  </si>
  <si>
    <t>26056/2013</t>
  </si>
  <si>
    <t>Jorge Luiz Toledo</t>
  </si>
  <si>
    <t>236.338.596-91</t>
  </si>
  <si>
    <t>Guiricema</t>
  </si>
  <si>
    <t xml:space="preserve">00971/2014 </t>
  </si>
  <si>
    <t>Aqüicultura</t>
  </si>
  <si>
    <t>Córrego Santana</t>
  </si>
  <si>
    <t>21º01'11"</t>
  </si>
  <si>
    <t>42º42'54"</t>
  </si>
  <si>
    <t>31052/2013</t>
  </si>
  <si>
    <t>Haras Primavera Ltda</t>
  </si>
  <si>
    <t>25.959.289/0001-00</t>
  </si>
  <si>
    <t xml:space="preserve">00972/2014 </t>
  </si>
  <si>
    <t>Limpeza e desassoreamento</t>
  </si>
  <si>
    <t>Afluente do Rio Novo</t>
  </si>
  <si>
    <t xml:space="preserve">Inicial:21º30'07" Final:21º30'02"
</t>
  </si>
  <si>
    <t xml:space="preserve">Inicial:43º09'04" Final:43º09'13"
</t>
  </si>
  <si>
    <t>14660/2012</t>
  </si>
  <si>
    <t>07.358.761/0081-43</t>
  </si>
  <si>
    <t>00973/2014</t>
  </si>
  <si>
    <t>1,15 ha</t>
  </si>
  <si>
    <t xml:space="preserve">23.000 m³ </t>
  </si>
  <si>
    <t>16°57'42"</t>
  </si>
  <si>
    <t>45°21'20"</t>
  </si>
  <si>
    <t>15962/2012</t>
  </si>
  <si>
    <t>00974/2014</t>
  </si>
  <si>
    <t>4,51 ha</t>
  </si>
  <si>
    <t xml:space="preserve">90200 m³ </t>
  </si>
  <si>
    <t>16°57'56"</t>
  </si>
  <si>
    <t>45°27'28"</t>
  </si>
  <si>
    <t>15963/2012</t>
  </si>
  <si>
    <t>00975/2014</t>
  </si>
  <si>
    <t>7,68 ha</t>
  </si>
  <si>
    <t xml:space="preserve">84.480 m³ </t>
  </si>
  <si>
    <t>16°58'16"</t>
  </si>
  <si>
    <t>45°27'07"</t>
  </si>
  <si>
    <t>20304/2012</t>
  </si>
  <si>
    <t>Murilo da Silveira Coelho</t>
  </si>
  <si>
    <t>316.488.946-15</t>
  </si>
  <si>
    <t>Monte Santos de Minas</t>
  </si>
  <si>
    <t>21º15'15"</t>
  </si>
  <si>
    <t>46º56'13"</t>
  </si>
  <si>
    <t xml:space="preserve">21274/2012 </t>
  </si>
  <si>
    <t>Consumo humano, dessedentação de animais e lavagem de veículos</t>
  </si>
  <si>
    <t>21º16'37"</t>
  </si>
  <si>
    <t>46º57'26"</t>
  </si>
  <si>
    <t>Renovação da Portaria nº 02225/2011</t>
  </si>
  <si>
    <t xml:space="preserve">21275/2012 </t>
  </si>
  <si>
    <t>21º15'18"</t>
  </si>
  <si>
    <t>46º56'15"</t>
  </si>
  <si>
    <t>Renovação da Portaria nº 02224/2011</t>
  </si>
  <si>
    <t>20973/2013</t>
  </si>
  <si>
    <t>XCMG Brasil Investimentos Ltda</t>
  </si>
  <si>
    <t>14.197.082/0001-10</t>
  </si>
  <si>
    <t>22º17'04"</t>
  </si>
  <si>
    <t>45º53'34"</t>
  </si>
  <si>
    <t>07686/2014</t>
  </si>
  <si>
    <t>Mãe D'água Produtos Orgânicos e Naturais Ltda</t>
  </si>
  <si>
    <t>14.423.795/0002-36</t>
  </si>
  <si>
    <t>Conceição do Rio Verde</t>
  </si>
  <si>
    <t>21º49'26"</t>
  </si>
  <si>
    <t>45º04'34"</t>
  </si>
  <si>
    <t xml:space="preserve">00965/2014 </t>
  </si>
  <si>
    <t xml:space="preserve">00966/2014 </t>
  </si>
  <si>
    <t xml:space="preserve">00967/2014 </t>
  </si>
  <si>
    <t xml:space="preserve">00968/2014 </t>
  </si>
  <si>
    <t xml:space="preserve">00976/2014 </t>
  </si>
  <si>
    <t xml:space="preserve">00977/2014 </t>
  </si>
  <si>
    <t xml:space="preserve">00978/2014 </t>
  </si>
  <si>
    <t xml:space="preserve">00979/2014 </t>
  </si>
  <si>
    <t xml:space="preserve">00980/2014 </t>
  </si>
  <si>
    <t xml:space="preserve">00963/2014 </t>
  </si>
  <si>
    <t xml:space="preserve">00964/2014 </t>
  </si>
  <si>
    <t>07687/2014</t>
  </si>
  <si>
    <t>21º49'40"</t>
  </si>
  <si>
    <t>45º04'15"</t>
  </si>
  <si>
    <t xml:space="preserve">21017/2013 </t>
  </si>
  <si>
    <t>21º12'49"</t>
  </si>
  <si>
    <t>45º13'22"</t>
  </si>
  <si>
    <t>Renovação da Portaria nº 01945/2008</t>
  </si>
  <si>
    <t xml:space="preserve">28874/2013 </t>
  </si>
  <si>
    <t>Haroldo Antônio Antunes</t>
  </si>
  <si>
    <t>004.040.636-91</t>
  </si>
  <si>
    <t>Carmo de Minas</t>
  </si>
  <si>
    <t>Consumo humano, dessedentação de animais, consumo agroindustrial e paisagismo</t>
  </si>
  <si>
    <t>22º03'58"</t>
  </si>
  <si>
    <t>45º10'19"</t>
  </si>
  <si>
    <t>Renovação da Portaria nº 02168/2008</t>
  </si>
  <si>
    <t xml:space="preserve">03111/2014 </t>
  </si>
  <si>
    <t>Dimas Alvarenga Bertolucci</t>
  </si>
  <si>
    <t>309.927.296-53</t>
  </si>
  <si>
    <t>21º03'14"</t>
  </si>
  <si>
    <t>45º06'18"</t>
  </si>
  <si>
    <t>24615/2013</t>
  </si>
  <si>
    <t>Sebastião Carlos de Mendonça</t>
  </si>
  <si>
    <t>183.786.766-68</t>
  </si>
  <si>
    <t xml:space="preserve">00986/2014 </t>
  </si>
  <si>
    <t>Córrego Batata</t>
  </si>
  <si>
    <t>21º49'41"</t>
  </si>
  <si>
    <t>44º45'54"</t>
  </si>
  <si>
    <t xml:space="preserve">28595/2013 </t>
  </si>
  <si>
    <t>Porto de Areia Dois Irmãos</t>
  </si>
  <si>
    <t>23.933.278/0001-17</t>
  </si>
  <si>
    <t xml:space="preserve">00987/2014 </t>
  </si>
  <si>
    <t xml:space="preserve">Inicial:21º43'42" Final:21º43'34"
</t>
  </si>
  <si>
    <t xml:space="preserve">Inicial:45º56'21" Final:45º56'07"
</t>
  </si>
  <si>
    <t>Renovação da Portaria nº. 02358/2008</t>
  </si>
  <si>
    <t>00082/2014</t>
  </si>
  <si>
    <t>Município de Córrego do Bom Jesus</t>
  </si>
  <si>
    <t>18.677.633/0001-02</t>
  </si>
  <si>
    <t>Córrego do Bom Jesus</t>
  </si>
  <si>
    <t xml:space="preserve">00988/2014 </t>
  </si>
  <si>
    <t>Córrego da Lavrinha</t>
  </si>
  <si>
    <t>22º38'58"</t>
  </si>
  <si>
    <t>46º01'05"</t>
  </si>
  <si>
    <t>00083/2014</t>
  </si>
  <si>
    <t xml:space="preserve">00989/2014 </t>
  </si>
  <si>
    <t>22º39'18"</t>
  </si>
  <si>
    <t>46º00'42"</t>
  </si>
  <si>
    <t>00085/2014</t>
  </si>
  <si>
    <t xml:space="preserve">00990/2014 </t>
  </si>
  <si>
    <t>Córrego Bocaina</t>
  </si>
  <si>
    <t>22º37'04"</t>
  </si>
  <si>
    <t>45º58'37"</t>
  </si>
  <si>
    <t>00231/2014</t>
  </si>
  <si>
    <t xml:space="preserve">00991/2014 </t>
  </si>
  <si>
    <t>Limpeza ou desassoreamento</t>
  </si>
  <si>
    <t xml:space="preserve">Inicial:21º18'15" Final:21º18'21"
</t>
  </si>
  <si>
    <t xml:space="preserve">Inicial:46º41'49" Final:46º41'52"
</t>
  </si>
  <si>
    <t>00302/2014</t>
  </si>
  <si>
    <t xml:space="preserve">00992/2014 </t>
  </si>
  <si>
    <t>Ribeirão Favacho</t>
  </si>
  <si>
    <t>21º40'30"</t>
  </si>
  <si>
    <t>44º42'30"</t>
  </si>
  <si>
    <t>06296/2014</t>
  </si>
  <si>
    <t>Danone Ltda</t>
  </si>
  <si>
    <t>23.643.315/0030-97</t>
  </si>
  <si>
    <t>Poços de Caldas</t>
  </si>
  <si>
    <t xml:space="preserve">00993/2014 </t>
  </si>
  <si>
    <t>Retificação de curso de água</t>
  </si>
  <si>
    <t>Afluente do Ribeirão das Antas</t>
  </si>
  <si>
    <t xml:space="preserve">Inicial:21º46'48" Final:21º46'48"
</t>
  </si>
  <si>
    <t xml:space="preserve">Inicial:46º37'47" Final:46º37'46"
</t>
  </si>
  <si>
    <t>08201/2014</t>
  </si>
  <si>
    <t>Resende Costa</t>
  </si>
  <si>
    <t xml:space="preserve">00994/2014 </t>
  </si>
  <si>
    <t>Córrego Vassouras</t>
  </si>
  <si>
    <t>20º54'06"</t>
  </si>
  <si>
    <t>44º15'29,9"</t>
  </si>
  <si>
    <t>03805/2014</t>
  </si>
  <si>
    <t>Beneficiadora de Batatas Roque Luiz de Andrade Ltda - ME</t>
  </si>
  <si>
    <t>07.783.966/0001-91</t>
  </si>
  <si>
    <t xml:space="preserve">00995/2014 </t>
  </si>
  <si>
    <t>Rio Três Irmãos</t>
  </si>
  <si>
    <t>22º30'04"</t>
  </si>
  <si>
    <t>46º03'15"</t>
  </si>
  <si>
    <t xml:space="preserve">05932/2014 </t>
  </si>
  <si>
    <t>Enio Miari</t>
  </si>
  <si>
    <t>070.098.106-30</t>
  </si>
  <si>
    <t xml:space="preserve">00996/2014 </t>
  </si>
  <si>
    <t>Irrigação de uma área de 11 ha</t>
  </si>
  <si>
    <t>Ribeirão Araras</t>
  </si>
  <si>
    <t>21º22'25"</t>
  </si>
  <si>
    <t>45º41'10"</t>
  </si>
  <si>
    <t>Renovação da Portaria nº. 00837/2009</t>
  </si>
  <si>
    <t>27913/2013</t>
  </si>
  <si>
    <t>Henrique Perez de Souza</t>
  </si>
  <si>
    <t>622.832.786-00</t>
  </si>
  <si>
    <t>Irrigação de uma área de 28,70 ha</t>
  </si>
  <si>
    <t xml:space="preserve">0,88584 ha </t>
  </si>
  <si>
    <t xml:space="preserve">43838,00 m³ </t>
  </si>
  <si>
    <t>Afluente do Rio Machado</t>
  </si>
  <si>
    <t>21º32'14"</t>
  </si>
  <si>
    <t>45º51'58"</t>
  </si>
  <si>
    <t>29077/2013</t>
  </si>
  <si>
    <t>Paulo Enídio Crabi</t>
  </si>
  <si>
    <t>286.346.756-53</t>
  </si>
  <si>
    <t xml:space="preserve">4,65 ha </t>
  </si>
  <si>
    <t xml:space="preserve">139548,42 m³ </t>
  </si>
  <si>
    <t>Afluente do Córrego dos Pereiras</t>
  </si>
  <si>
    <t>21º41'43"</t>
  </si>
  <si>
    <t>45º32'31"</t>
  </si>
  <si>
    <t>00342/2014</t>
  </si>
  <si>
    <t>Magdi Abdel Raouf Shaat</t>
  </si>
  <si>
    <t>090.167.677-20</t>
  </si>
  <si>
    <t>Consumo agroindustrial e irrigação de uma área de 29 ha</t>
  </si>
  <si>
    <t xml:space="preserve">1,20 ha </t>
  </si>
  <si>
    <t xml:space="preserve">24000 m³ </t>
  </si>
  <si>
    <t>21º12'24"</t>
  </si>
  <si>
    <t>45º09'55"</t>
  </si>
  <si>
    <t>02436/2014</t>
  </si>
  <si>
    <t>Mineração Irmãos Duro na Queda Ltda</t>
  </si>
  <si>
    <t>66.348.103/0002-36</t>
  </si>
  <si>
    <t xml:space="preserve">0,7728 ha </t>
  </si>
  <si>
    <t>5000 m³</t>
  </si>
  <si>
    <t>Córrego do Engenho</t>
  </si>
  <si>
    <t>22º10'22"</t>
  </si>
  <si>
    <t>45º54'15"</t>
  </si>
  <si>
    <t xml:space="preserve">04294/2014 </t>
  </si>
  <si>
    <t>0,5382 ha</t>
  </si>
  <si>
    <t>8073 m³</t>
  </si>
  <si>
    <t>Renovação da Portaria nº. 00471/2009</t>
  </si>
  <si>
    <t xml:space="preserve">04295/2014 </t>
  </si>
  <si>
    <t>0,5190 ha</t>
  </si>
  <si>
    <t xml:space="preserve">7785 m³ </t>
  </si>
  <si>
    <t>21º40'52"</t>
  </si>
  <si>
    <t>46º00'32"</t>
  </si>
  <si>
    <t>Renovação da Portaria nº. 00470/2009</t>
  </si>
  <si>
    <t>Onde se lê: Outorgado: Terral Energia Ltda. CNPJ: 13.098.848/0001-47. Leia-se: Outorgado: Monte Verde Energia S.A. CNPJ: 15.282.554/0001-04. Município: Juiz de Fora – MG.</t>
  </si>
  <si>
    <t>Onde se lê: Outorgado: GS Souto Engenharia Ltda. CNPJ: 04.949.655/0001-61. Leia-se: Outorgado: Pirapanema Energia S.A, CNPJ: 14.697.279/0001-19. Município: Muriaé - MG.</t>
  </si>
  <si>
    <t>Onde se lê: Finalidade: Consumo humano, com o tempo de captação de 01:00 hora e 30 minutos/dia e 12 meses/ano. Leia-se: Finalidade: Consumo humano, com o tempo de captação de 08:00 horas e 35 minutos/dia e 12 meses/ano. Município: Juiz de Fora – MG.</t>
  </si>
  <si>
    <t>Onde se lê: Outorgado: Goody Indústria de Alimentos S.A. CNPJ: 02.486.254/0001-97. Leia-se: Outorgado: Godiva Alimentos Ltda, CNPJ: 01.892.202/0005-81. Município: Ubá - MG.</t>
  </si>
  <si>
    <t>Onde se lê: Município: São Romão - MG. Leia - se: Município: Santa Fé de Minas - MG.</t>
  </si>
  <si>
    <t>Onde se lê: Vazão Autorizada (m²/h): 2,182. Finalidade: Consumo humano, com o tempo de captação de 03:00 horas/dia e 12 meses/ano. Leia-se: Vazão Autorizada (m²/h): 1,79. Finalidade: Consumo humano e industrial, com o tempo de captação de 21:00 horas/dia e 12 meses/ano. Município: Caldas – MG.</t>
  </si>
  <si>
    <t>Onde se lê: Outorgado: Antônio Moraes Barboza. CPF: 249.966.536-04. Leia-se: Outorgado: Moacir Carlos Silva Maciel. CPF: 721.944.646-20. Município: São João Del Rei - MG.</t>
  </si>
  <si>
    <t>Onde se lê: Outorgado: Varnei Penha. CPF: 009.401.006-49. Leia-se: Outorgado: Luiz Henrique de Almeida. CPF: 542.656.576-72. Município: Machado - MG.</t>
  </si>
  <si>
    <t>Portaria 1975</t>
  </si>
  <si>
    <t>Portaria 780</t>
  </si>
  <si>
    <t>Portaria 581</t>
  </si>
  <si>
    <t>Portaria 401</t>
  </si>
  <si>
    <t>04266/2006</t>
  </si>
  <si>
    <t>Mineração Brasileiras Reunidas S.A</t>
  </si>
  <si>
    <t>33.417.445/0040-37</t>
  </si>
  <si>
    <t xml:space="preserve">01003/2014 </t>
  </si>
  <si>
    <t>Extenção de 0.258 km de coleta de esgoto</t>
  </si>
  <si>
    <t>Sub - Bacia do Ribeirão Capitão do Mato</t>
  </si>
  <si>
    <t xml:space="preserve">Inicial:20º07'20,34" Final:20º07'26,90"
</t>
  </si>
  <si>
    <t xml:space="preserve">Inicial:43º56'07,32" Final:43º56’03,38”
</t>
  </si>
  <si>
    <t>13457/2012</t>
  </si>
  <si>
    <t>Gestores Prisionais Associados S.A - GPA</t>
  </si>
  <si>
    <t>10.880.989/0001-29</t>
  </si>
  <si>
    <t xml:space="preserve">01004/2014 </t>
  </si>
  <si>
    <t>Lançamento de depuração de efluentes</t>
  </si>
  <si>
    <t>19º43'51,11"</t>
  </si>
  <si>
    <t>44º06’35,30”</t>
  </si>
  <si>
    <t>01434/2010</t>
  </si>
  <si>
    <t>V.F. Móveis Indústria e Comércio Ltda - ME</t>
  </si>
  <si>
    <t>03.371.800/0001-07</t>
  </si>
  <si>
    <t>01005/2014</t>
  </si>
  <si>
    <t xml:space="preserve">Inicial:21º06'54" Final:21º06'54"
</t>
  </si>
  <si>
    <t xml:space="preserve">Inicial:42º54'39" Final:42º54'38"
</t>
  </si>
  <si>
    <t>00727/2011</t>
  </si>
  <si>
    <t>Espedito Rodrigues Vieira</t>
  </si>
  <si>
    <t>999.414.658-00</t>
  </si>
  <si>
    <t>01006/2014</t>
  </si>
  <si>
    <t>Afluente do Córrego dos Toledos</t>
  </si>
  <si>
    <t xml:space="preserve">Inicial:21º09'10" Final:21º09'09"
</t>
  </si>
  <si>
    <t xml:space="preserve">Inicial:43º00'14" Final:43º00'17"
</t>
  </si>
  <si>
    <t>10955/2012</t>
  </si>
  <si>
    <t>Napoleão Jnmes Fabiane</t>
  </si>
  <si>
    <t>995.205.679-68</t>
  </si>
  <si>
    <t>01007/2014</t>
  </si>
  <si>
    <t>Irrigação de uma área de 165,5 ha</t>
  </si>
  <si>
    <t>Córrego Pântano</t>
  </si>
  <si>
    <t>16º20'39,5"</t>
  </si>
  <si>
    <t>47º17'08,8"</t>
  </si>
  <si>
    <t>11396/2009</t>
  </si>
  <si>
    <t>Horácio Takeo Muraoka</t>
  </si>
  <si>
    <t>044.553.809-06</t>
  </si>
  <si>
    <t>01008/2014</t>
  </si>
  <si>
    <t>Irrigação de uma área de 75 ha</t>
  </si>
  <si>
    <t>Córrego Catiara</t>
  </si>
  <si>
    <t>19º10'48"</t>
  </si>
  <si>
    <t>46º09'48"</t>
  </si>
  <si>
    <t>06856/2011</t>
  </si>
  <si>
    <t>Paulo Sérgio Cardoso Vale e Mário Marcovig Dias</t>
  </si>
  <si>
    <t>CPFs: 396.153.406-34 e 286.614.196-20</t>
  </si>
  <si>
    <t>01009/2014</t>
  </si>
  <si>
    <t>2,7 ha</t>
  </si>
  <si>
    <t>191.850 m³</t>
  </si>
  <si>
    <t>16º07'34"</t>
  </si>
  <si>
    <t>46º18'39"</t>
  </si>
  <si>
    <t>Onde se lê: Área irrigada – 55,0 ha, Vazão autorizada (l/s): 51,0 – Volumes máximos captados – 258.325 m³. Leia-se: Área irrigada – 370,0 ha – Vazão autorizada (l/s) 306,0. Com o tempo de captação de 18:00 horas/dia nos meses de janeiro à abril, 15:00 horas/dia nos meses de maio e junho, 12:00 horas/dia no mês de julho e 21:00 horas/dia nos meses de novembro e dezembro, sendo 08 dia no mês de janeiro, 07 dias no mês de fevereiro, 09 dias no mês de março, 17 dias no mês de abril, 13 dias no mês de maio, 16 dias no mês de junho, 11 dias no mês de julho, 05 dias no mês de novembro e 04 dias no mês de dezembro e volumes máximos mensais de 158.630 m³ no mês de janeiro, 138.802 m³ no mês de fevereiro, 69.401 m³ no mês de março, 131.090 m³ no mês de abril, 117.936 m³ no mês de maio, 71.712 m³ no mês de junho, 39.442 m³ no mês de julho, 115.668 m³ no mês de novembro e 92.534 m³ no mês de dezembro. Município: Unaí – MG.</t>
  </si>
  <si>
    <t>Requerente: João de Moura Júnior – CPF: 015.567.466-87. Motivo: Conforme a decisão que indeferiu o lº pedido. Município: Guarda- Mor – MG.</t>
  </si>
  <si>
    <t>Requerente: Cleber dos Reis Souto – CPF: 966.994.856-87. Motivo: Conforme a decisão que indeferiu o lº pedido. Município: Paracatu – MG.</t>
  </si>
  <si>
    <t>Requerente: Miguel Soares Caldeira – CPF: 118.794.676-15. Motivo: Conforme a decisão que indeferiu o lº pedido. Município: Paracatu – MG.</t>
  </si>
  <si>
    <t>Portaria 245</t>
  </si>
  <si>
    <t>00977/2014</t>
  </si>
  <si>
    <t>Planejar Engenharia de Projetos &amp; Négocios Ltda - EPP</t>
  </si>
  <si>
    <t>05.911.932/0001-00</t>
  </si>
  <si>
    <t>Presidente Kubitschek</t>
  </si>
  <si>
    <t xml:space="preserve">01010/2014 </t>
  </si>
  <si>
    <t>Rio Paraúna / Rio das Velhas</t>
  </si>
  <si>
    <t>Ribeirão Tijucal</t>
  </si>
  <si>
    <t xml:space="preserve">Inicial:18º39'08,07" Final:18º39’18,9”
</t>
  </si>
  <si>
    <t xml:space="preserve">Inicial:43º35'33,72" Final:43º35’49,3”
</t>
  </si>
  <si>
    <t>23956/2013</t>
  </si>
  <si>
    <t>Coelho Comércio de Minerais e Serviços de Máquinas Ltda - EPP</t>
  </si>
  <si>
    <t>02.538.132/0001-05</t>
  </si>
  <si>
    <t>Gouveia</t>
  </si>
  <si>
    <t xml:space="preserve">01011/2014 </t>
  </si>
  <si>
    <t>Rio Paraúna</t>
  </si>
  <si>
    <t>Ribeirão da Areia</t>
  </si>
  <si>
    <t xml:space="preserve">Inicial:18º31'57" Final:18º31’59”
</t>
  </si>
  <si>
    <t xml:space="preserve">Inicial:43º46’52” Final:43º46’13”
</t>
  </si>
  <si>
    <t>03414/2014</t>
  </si>
  <si>
    <t>HWII Mineração Ltda - ME</t>
  </si>
  <si>
    <t>12.751.247/0001-29</t>
  </si>
  <si>
    <t xml:space="preserve">01012/2014 </t>
  </si>
  <si>
    <t xml:space="preserve">Inicial:18º39'36" Final:18º39’33”
</t>
  </si>
  <si>
    <t xml:space="preserve">Inicial:43º38’06” Final:43º38’33”
</t>
  </si>
  <si>
    <t>06518/2011</t>
  </si>
  <si>
    <t>Atavoit Comercial Ltda</t>
  </si>
  <si>
    <t>01.603.165/0001-10</t>
  </si>
  <si>
    <t>Veríssimo</t>
  </si>
  <si>
    <t>19º40'15''</t>
  </si>
  <si>
    <t>48º18'30''</t>
  </si>
  <si>
    <t>00662/2012</t>
  </si>
  <si>
    <t>Posto Barreiro Ltda</t>
  </si>
  <si>
    <t>05.193.389/0001-52</t>
  </si>
  <si>
    <t>Consumo humano, limpeza das instalações e lavagem de veículos</t>
  </si>
  <si>
    <t>19º36'59''</t>
  </si>
  <si>
    <t>46º56'19''</t>
  </si>
  <si>
    <t>10171/2012</t>
  </si>
  <si>
    <t>Simoni Máquinas e Implementos Agrícolas Ltda</t>
  </si>
  <si>
    <t>05.221.316/0001-27</t>
  </si>
  <si>
    <t>19º20'02''</t>
  </si>
  <si>
    <t>47º17'31''</t>
  </si>
  <si>
    <t>18577/2013</t>
  </si>
  <si>
    <t>Giovane Caetano de Almeida - ME</t>
  </si>
  <si>
    <t>86.418.217/0001-31</t>
  </si>
  <si>
    <t xml:space="preserve">01017/2014 </t>
  </si>
  <si>
    <t xml:space="preserve">Inicial:19º19'58'' Final:19º19'07''
</t>
  </si>
  <si>
    <t xml:space="preserve">Inicial:46º32'35'' Final:46º37'22''
</t>
  </si>
  <si>
    <t xml:space="preserve">07741/2011 </t>
  </si>
  <si>
    <t>Antônio de Pádua Matos</t>
  </si>
  <si>
    <t>026.535.038-75</t>
  </si>
  <si>
    <t>Douradoquara</t>
  </si>
  <si>
    <t xml:space="preserve">01018/2014 </t>
  </si>
  <si>
    <t xml:space="preserve">Inicial:18º38'54'' Final:18º29'49''
</t>
  </si>
  <si>
    <t xml:space="preserve">Inicial:47º30'20'' Final:47º35'07''
</t>
  </si>
  <si>
    <t>Renovação da Portaria nº. 01245/2006</t>
  </si>
  <si>
    <t xml:space="preserve">00997/2014 </t>
  </si>
  <si>
    <t xml:space="preserve">00998/2014 </t>
  </si>
  <si>
    <t xml:space="preserve">00999/2014 </t>
  </si>
  <si>
    <t xml:space="preserve">01000/2014 </t>
  </si>
  <si>
    <t xml:space="preserve">01001/2014 </t>
  </si>
  <si>
    <t xml:space="preserve">01002/2014 </t>
  </si>
  <si>
    <t xml:space="preserve">00982/2014 </t>
  </si>
  <si>
    <t xml:space="preserve">00983/2014 </t>
  </si>
  <si>
    <t xml:space="preserve">00985/2014 </t>
  </si>
  <si>
    <t xml:space="preserve">01013/2014 </t>
  </si>
  <si>
    <t xml:space="preserve">01014/2014 </t>
  </si>
  <si>
    <t xml:space="preserve">01015/2014 </t>
  </si>
  <si>
    <t xml:space="preserve">01016/2014 </t>
  </si>
  <si>
    <t>05603/2014</t>
  </si>
  <si>
    <t>Ataliba Proença Júnior</t>
  </si>
  <si>
    <t>337.906.716-49</t>
  </si>
  <si>
    <t>01019/2014</t>
  </si>
  <si>
    <t>Consumo humano, dessedentação de animais e irrigação de uma área de 14 ha</t>
  </si>
  <si>
    <t>Rio do Vieira</t>
  </si>
  <si>
    <t>16º38'00"</t>
  </si>
  <si>
    <t>43º48'42"</t>
  </si>
  <si>
    <t xml:space="preserve">00981/2014 </t>
  </si>
  <si>
    <t>11844/2014</t>
  </si>
  <si>
    <t>João Gonçalves Pereira</t>
  </si>
  <si>
    <t>292.365.506-06</t>
  </si>
  <si>
    <t>Irrigação de uma área de 09 ha</t>
  </si>
  <si>
    <t>Rio Verge Grande</t>
  </si>
  <si>
    <t>Rio Mosquito</t>
  </si>
  <si>
    <t>15º46'24"</t>
  </si>
  <si>
    <t>42º59'10"</t>
  </si>
  <si>
    <t>18749/2013</t>
  </si>
  <si>
    <t>Pedro Siqueira Aguiar</t>
  </si>
  <si>
    <t>059.378.756/05</t>
  </si>
  <si>
    <t>Pirapora</t>
  </si>
  <si>
    <t>Irrigação de uma área de 130 ha</t>
  </si>
  <si>
    <t>17º15'54"</t>
  </si>
  <si>
    <t>44º48'13"</t>
  </si>
  <si>
    <t>03591/2014</t>
  </si>
  <si>
    <t>São João da Ponte</t>
  </si>
  <si>
    <t>Irrigação de uma área de 66 ha</t>
  </si>
  <si>
    <t>Rio Salobro</t>
  </si>
  <si>
    <t>15º59'31,51"</t>
  </si>
  <si>
    <t>43º41'31,67"</t>
  </si>
  <si>
    <t>10764/2014</t>
  </si>
  <si>
    <t>Rafael Henrique Correa Castro</t>
  </si>
  <si>
    <t>074.416.406-01</t>
  </si>
  <si>
    <t xml:space="preserve">01023/2014 </t>
  </si>
  <si>
    <t xml:space="preserve">Inicial:18º39'39,606” Final:18º39’55,967”
</t>
  </si>
  <si>
    <t xml:space="preserve">Inicial:44º00'14,399" Final:44º00’07,716”
</t>
  </si>
  <si>
    <t>10765/2014</t>
  </si>
  <si>
    <t>01024/2014</t>
  </si>
  <si>
    <t xml:space="preserve">Inicial:18º40'33,072" Final:18º40’14,648”
</t>
  </si>
  <si>
    <t xml:space="preserve">Inicial:44º00'39,379" Final:44º00’39,863”
</t>
  </si>
  <si>
    <t>12668/2011</t>
  </si>
  <si>
    <t>01025/2014</t>
  </si>
  <si>
    <t>19º44'32"</t>
  </si>
  <si>
    <t>43º21'36"</t>
  </si>
  <si>
    <t>12670/2011</t>
  </si>
  <si>
    <t>01026/2014</t>
  </si>
  <si>
    <t>19º46'54"</t>
  </si>
  <si>
    <t>43º21'47"</t>
  </si>
  <si>
    <t>06288/2014</t>
  </si>
  <si>
    <t>Anglogold Ashanti Córrego do Sítio Mineração S/A</t>
  </si>
  <si>
    <t>18.565.382/0001-66</t>
  </si>
  <si>
    <t>Santa Bárbara</t>
  </si>
  <si>
    <t>01027/2014</t>
  </si>
  <si>
    <t>Rio Conceição</t>
  </si>
  <si>
    <t>20º00'52"</t>
  </si>
  <si>
    <t>43º31'13"</t>
  </si>
  <si>
    <t>Renovação da Portaria nº 00672/2009</t>
  </si>
  <si>
    <t>Portaria 1015</t>
  </si>
  <si>
    <t>11493/2009</t>
  </si>
  <si>
    <t>Agropecuária Buriti Grande Ltda</t>
  </si>
  <si>
    <t>41.833.641/0001-04</t>
  </si>
  <si>
    <t>01030/2014</t>
  </si>
  <si>
    <t>17º42'16"</t>
  </si>
  <si>
    <t>44º38'55"</t>
  </si>
  <si>
    <t>11561/2010</t>
  </si>
  <si>
    <t>Condomínio Estâncias da Mata e Expansão da Mata</t>
  </si>
  <si>
    <t>00.967.014/0001-89</t>
  </si>
  <si>
    <t>01031/2014</t>
  </si>
  <si>
    <t>Recreação e paisagismo</t>
  </si>
  <si>
    <t>1,066 ha</t>
  </si>
  <si>
    <t>53300 m³</t>
  </si>
  <si>
    <t>Córrego das Melancias</t>
  </si>
  <si>
    <t>19º29'55"</t>
  </si>
  <si>
    <t>43º54'24"</t>
  </si>
  <si>
    <t>Portaria 627</t>
  </si>
  <si>
    <t xml:space="preserve">04018/2012 </t>
  </si>
  <si>
    <t>TECNUTRI -Tecnologia em Nutrição Animal Ltda</t>
  </si>
  <si>
    <t>01.336.905/0001-08</t>
  </si>
  <si>
    <t>01032/2014</t>
  </si>
  <si>
    <t>Consumo humano e jardinagem</t>
  </si>
  <si>
    <t>16º41'00,6"</t>
  </si>
  <si>
    <t>43º48'10,6"</t>
  </si>
  <si>
    <t xml:space="preserve">05602/2014 </t>
  </si>
  <si>
    <t>01033/2014</t>
  </si>
  <si>
    <t>16º37'13,8"</t>
  </si>
  <si>
    <t>43º48'20"</t>
  </si>
  <si>
    <t xml:space="preserve">05604/2014 </t>
  </si>
  <si>
    <t>01034/2014</t>
  </si>
  <si>
    <t xml:space="preserve">Consumo humano, dessedentação de animais e irrigação de uma área de 35 ha </t>
  </si>
  <si>
    <t>16º37'16,3"</t>
  </si>
  <si>
    <t>43º48'2,2"</t>
  </si>
  <si>
    <t xml:space="preserve">20041/2012 </t>
  </si>
  <si>
    <t>Associação Comunitária dos Pequenos Produtores Rurais Amigos de Melancia - CNPJ</t>
  </si>
  <si>
    <t>21.361.134/0001-08</t>
  </si>
  <si>
    <t>Japonvar</t>
  </si>
  <si>
    <t>01035/2014</t>
  </si>
  <si>
    <t>Ribeirão Mangal/Riacho das Lajes</t>
  </si>
  <si>
    <t>15º54'49"</t>
  </si>
  <si>
    <t>44º20'24"</t>
  </si>
  <si>
    <t xml:space="preserve">24381/2013 </t>
  </si>
  <si>
    <t>Cairo Luiz Mendes Borges</t>
  </si>
  <si>
    <t>288.194.036-68</t>
  </si>
  <si>
    <t xml:space="preserve">01036/2014 </t>
  </si>
  <si>
    <t>Irrigação de uma área de 199 ha</t>
  </si>
  <si>
    <t>Rio Formoso</t>
  </si>
  <si>
    <t>45º18'42"</t>
  </si>
  <si>
    <t xml:space="preserve">10423/2014 </t>
  </si>
  <si>
    <t>Mineração Duas Barras Ltda</t>
  </si>
  <si>
    <t>07.950.123/0001-32</t>
  </si>
  <si>
    <t>Olhos D' Água</t>
  </si>
  <si>
    <t xml:space="preserve">01037/2014 </t>
  </si>
  <si>
    <t>Consumo humano e irrigação de uma área de 0,25 há</t>
  </si>
  <si>
    <t>Ribeirão Duas Barras</t>
  </si>
  <si>
    <t>17º38'09"</t>
  </si>
  <si>
    <t>43º37'44"</t>
  </si>
  <si>
    <t>21343/2013</t>
  </si>
  <si>
    <t>Extração, Comércio e Transporte de Areia e Pedregulho Itacambira Ltda - EPP</t>
  </si>
  <si>
    <t>17.121.671/0001-03</t>
  </si>
  <si>
    <t>01038/2014</t>
  </si>
  <si>
    <t>Alto Rio Jequitinhonha</t>
  </si>
  <si>
    <t>Rio Itacarambiraçu</t>
  </si>
  <si>
    <t xml:space="preserve">Inicial:16º59’18” Final:16º59’14”
</t>
  </si>
  <si>
    <t xml:space="preserve">Inicial:43º14’27” Final:43º14’29”
</t>
  </si>
  <si>
    <t>19254/2012</t>
  </si>
  <si>
    <t>Mathias Octávio Roxo Nobre Filho</t>
  </si>
  <si>
    <t>094282.896-80</t>
  </si>
  <si>
    <t>01039/2014</t>
  </si>
  <si>
    <t>Consumo humano, lavagem de veículos e pulverização agrícola</t>
  </si>
  <si>
    <t>15º49'45'</t>
  </si>
  <si>
    <t>46º32'43"</t>
  </si>
  <si>
    <t>08031/2014</t>
  </si>
  <si>
    <t>Mineração S. Rezende Ltda - ME</t>
  </si>
  <si>
    <t>04.039.074/0001-92</t>
  </si>
  <si>
    <t>Lagoa Grande e João Pinheiro</t>
  </si>
  <si>
    <t>01040/2014</t>
  </si>
  <si>
    <t>17º39'53"</t>
  </si>
  <si>
    <t>46º21'12"</t>
  </si>
  <si>
    <t>06273/2014</t>
  </si>
  <si>
    <t>Samarco Mineração S/A</t>
  </si>
  <si>
    <t>16.628.281/0003-23</t>
  </si>
  <si>
    <t>01041/2014</t>
  </si>
  <si>
    <t>Rio Santa Bárbara</t>
  </si>
  <si>
    <t xml:space="preserve">Inicial:19º58'54" Final:19º58’53”
</t>
  </si>
  <si>
    <t xml:space="preserve">Inicial:43º27'14" Final:43º27’14”
</t>
  </si>
  <si>
    <t>Onde se lê: Ponto de Captação: Lat. 17º34’58”S e Long. 46º59’47”W. Leia-se: Ponto de Captação: Lat. 17º34’58”S e Long. 45º59’47”W. Município: João Pinheiro – MG.</t>
  </si>
  <si>
    <t>09039/2013</t>
  </si>
  <si>
    <t>Haras Sahara Ltda</t>
  </si>
  <si>
    <t>71.023.188/0001-31</t>
  </si>
  <si>
    <t>Matozinhos</t>
  </si>
  <si>
    <t xml:space="preserve">01055/2014 </t>
  </si>
  <si>
    <t>Consumo humano, dessedentação de animais, limpeza geral e irrigação de área de 60 ha</t>
  </si>
  <si>
    <t>19º31'58"</t>
  </si>
  <si>
    <t>44º01'09"</t>
  </si>
  <si>
    <t>09040/2013</t>
  </si>
  <si>
    <t>Consumo humano, dessendentação animais, limpeza geral e irrigação de área de 60 ha</t>
  </si>
  <si>
    <t>19º31'37"</t>
  </si>
  <si>
    <t>44º01'13"</t>
  </si>
  <si>
    <t>21683/2013</t>
  </si>
  <si>
    <t>Umuarama Clube</t>
  </si>
  <si>
    <t>24.665.671/0001-30</t>
  </si>
  <si>
    <t>45º35'44"</t>
  </si>
  <si>
    <t>28712/2013</t>
  </si>
  <si>
    <t>Sebastião Galbieri Varaldo</t>
  </si>
  <si>
    <t>167.526.948-34</t>
  </si>
  <si>
    <t>20º55'08"</t>
  </si>
  <si>
    <t>01658/2014</t>
  </si>
  <si>
    <t>Unilever Brasil Industrial Ltda</t>
  </si>
  <si>
    <t>01.615.814/0045-14</t>
  </si>
  <si>
    <t>22º16'08"</t>
  </si>
  <si>
    <t>45º55'27"</t>
  </si>
  <si>
    <t>02758/2014</t>
  </si>
  <si>
    <t>22º20'16,13"</t>
  </si>
  <si>
    <t>46º01'11,92"</t>
  </si>
  <si>
    <t>04291/2014</t>
  </si>
  <si>
    <t>61.116.331/0001-86</t>
  </si>
  <si>
    <t>21º53'26"</t>
  </si>
  <si>
    <t>45º35'57"</t>
  </si>
  <si>
    <t xml:space="preserve">04292/2014 </t>
  </si>
  <si>
    <t>21º53'29"</t>
  </si>
  <si>
    <t>45º36'38"</t>
  </si>
  <si>
    <t xml:space="preserve">05188/2014 </t>
  </si>
  <si>
    <t>Auto Posto Borges Fonseca Ltda</t>
  </si>
  <si>
    <t>11.834.545/0001-10</t>
  </si>
  <si>
    <t>Campanha</t>
  </si>
  <si>
    <t>21º50'23"</t>
  </si>
  <si>
    <t>45º24'12"</t>
  </si>
  <si>
    <t>05403/2014</t>
  </si>
  <si>
    <t>Pescados SDS Ltda - ME</t>
  </si>
  <si>
    <t>41.701.996/0001-40</t>
  </si>
  <si>
    <t>20º49'21"</t>
  </si>
  <si>
    <t>46º05'30"</t>
  </si>
  <si>
    <t xml:space="preserve">05520/2014 </t>
  </si>
  <si>
    <t>61.116.331/0050-63</t>
  </si>
  <si>
    <t>21º16'25"</t>
  </si>
  <si>
    <t>44º59'03"</t>
  </si>
  <si>
    <t xml:space="preserve">06887/2014 </t>
  </si>
  <si>
    <t>Cerâmica Sul de Minas Ltda - ME</t>
  </si>
  <si>
    <t>41.757.576/0001-85</t>
  </si>
  <si>
    <t>21º06'16"</t>
  </si>
  <si>
    <t>45º05'58"</t>
  </si>
  <si>
    <t>07121/2014</t>
  </si>
  <si>
    <t>Viação Cisne Ltda</t>
  </si>
  <si>
    <t>17.327.552/0003-73</t>
  </si>
  <si>
    <t>20º44'34,7"</t>
  </si>
  <si>
    <t>46º36'01,1"</t>
  </si>
  <si>
    <t>08312/2014</t>
  </si>
  <si>
    <t>João Marcos Torres</t>
  </si>
  <si>
    <t>547.759.498-53</t>
  </si>
  <si>
    <t>20º55'15"</t>
  </si>
  <si>
    <t>46º08'20"</t>
  </si>
  <si>
    <t xml:space="preserve">08066/2014 </t>
  </si>
  <si>
    <t>CEPAC - Central Paulista de Couros Ltda</t>
  </si>
  <si>
    <t>05.667.429/0001-50</t>
  </si>
  <si>
    <t>20º53'38"</t>
  </si>
  <si>
    <t>45º00'34"</t>
  </si>
  <si>
    <t>09698/2014</t>
  </si>
  <si>
    <t>Abatedouro de Frangos Ferreira Ltda - ME</t>
  </si>
  <si>
    <t>05.381.771/0001-90</t>
  </si>
  <si>
    <t>Cássia</t>
  </si>
  <si>
    <t xml:space="preserve">20º35'52,03" </t>
  </si>
  <si>
    <t xml:space="preserve">46º54'56,20" </t>
  </si>
  <si>
    <t>10124/2014</t>
  </si>
  <si>
    <t>Oliveira de Macedo</t>
  </si>
  <si>
    <t>000.560.038-38</t>
  </si>
  <si>
    <t>21º01'11,68"</t>
  </si>
  <si>
    <t>46º30'05,59"</t>
  </si>
  <si>
    <t>10266/2014</t>
  </si>
  <si>
    <t>Antônio Alves Neto</t>
  </si>
  <si>
    <t>029.264.586-49</t>
  </si>
  <si>
    <t>Consumo humano, dessedentação de animais e irrigação de uma área de 0,5 ha</t>
  </si>
  <si>
    <t>20º51'10"</t>
  </si>
  <si>
    <t>46º23'09"</t>
  </si>
  <si>
    <t>10619/2014</t>
  </si>
  <si>
    <t>José Reinaldo de Paula Tasso</t>
  </si>
  <si>
    <t>796.084.006-78</t>
  </si>
  <si>
    <t>Consumo humano, agroindustrial e lavagem de veículos</t>
  </si>
  <si>
    <t>20º39'08"</t>
  </si>
  <si>
    <t>47º04'35,9"</t>
  </si>
  <si>
    <t>10796/2014</t>
  </si>
  <si>
    <t>Laticínios Joana Ltda</t>
  </si>
  <si>
    <t>05.972.579/0003-30</t>
  </si>
  <si>
    <t>Olimpio Noronha</t>
  </si>
  <si>
    <t>22º04'15"</t>
  </si>
  <si>
    <t>45º15'51"</t>
  </si>
  <si>
    <t xml:space="preserve">01022/2014 </t>
  </si>
  <si>
    <t xml:space="preserve">01056/2014 </t>
  </si>
  <si>
    <t xml:space="preserve">01057/2014 </t>
  </si>
  <si>
    <t xml:space="preserve">01058/2014 </t>
  </si>
  <si>
    <t xml:space="preserve">01059/2014 </t>
  </si>
  <si>
    <t xml:space="preserve">01060/2014 </t>
  </si>
  <si>
    <t xml:space="preserve">01061/2014 </t>
  </si>
  <si>
    <t xml:space="preserve">01062/2014 </t>
  </si>
  <si>
    <t xml:space="preserve">01063/2014 </t>
  </si>
  <si>
    <t xml:space="preserve">01064/2014 </t>
  </si>
  <si>
    <t xml:space="preserve">01065/2014 </t>
  </si>
  <si>
    <t xml:space="preserve">01066/2014 </t>
  </si>
  <si>
    <t xml:space="preserve">01067/2014 </t>
  </si>
  <si>
    <t xml:space="preserve">01068/2014 </t>
  </si>
  <si>
    <t xml:space="preserve">01069/2014 </t>
  </si>
  <si>
    <t xml:space="preserve">01070/2014 </t>
  </si>
  <si>
    <t xml:space="preserve">01071/2014 </t>
  </si>
  <si>
    <t xml:space="preserve">01072/2014 </t>
  </si>
  <si>
    <t xml:space="preserve">01073/2014 </t>
  </si>
  <si>
    <t xml:space="preserve">01074/2014 </t>
  </si>
  <si>
    <t xml:space="preserve">01020/2014 </t>
  </si>
  <si>
    <t xml:space="preserve">01021/2014 </t>
  </si>
  <si>
    <t>11292/2014</t>
  </si>
  <si>
    <t>Fabricação de Doces Doçura da Fazenda Ltda - EPP</t>
  </si>
  <si>
    <t>02.850.765/0001-46</t>
  </si>
  <si>
    <t>22º34'31"</t>
  </si>
  <si>
    <t>11391/2014</t>
  </si>
  <si>
    <t>Lar São Vicente de Paulo de Passos</t>
  </si>
  <si>
    <t>23.280.084/0001-60</t>
  </si>
  <si>
    <t>20º44'16"</t>
  </si>
  <si>
    <t>46º38'18"</t>
  </si>
  <si>
    <t>11393/2014</t>
  </si>
  <si>
    <t xml:space="preserve">Consumo humano e paisagismo </t>
  </si>
  <si>
    <t>20º43'43"</t>
  </si>
  <si>
    <t>46º37'29"</t>
  </si>
  <si>
    <t>24361/2013</t>
  </si>
  <si>
    <t>Têxtil Guaranésia Ltda</t>
  </si>
  <si>
    <t>21º17'54"</t>
  </si>
  <si>
    <t>46º47'47"</t>
  </si>
  <si>
    <t>21438/2013</t>
  </si>
  <si>
    <t>Eduardo Gianasi</t>
  </si>
  <si>
    <t>007.732.126-04</t>
  </si>
  <si>
    <t xml:space="preserve">01079/2014 </t>
  </si>
  <si>
    <t>Afluente do Ribeirão Açude Doce</t>
  </si>
  <si>
    <t xml:space="preserve">Inicial:21º35'44" Final:21º35'44"
</t>
  </si>
  <si>
    <t xml:space="preserve">Inicial:45º27'37" Final:45º27'35"
</t>
  </si>
  <si>
    <t>28711/2013</t>
  </si>
  <si>
    <t xml:space="preserve">01080/2014 </t>
  </si>
  <si>
    <t>Irrigação de uma área de 70,05 ha</t>
  </si>
  <si>
    <t>Ribeirão da Guardinha</t>
  </si>
  <si>
    <t>28735/2013</t>
  </si>
  <si>
    <t>Aurélio Cláudio Baquião - ME</t>
  </si>
  <si>
    <t>01.163.654/0001-07</t>
  </si>
  <si>
    <t>Muzambinho</t>
  </si>
  <si>
    <t xml:space="preserve">01081/2014 </t>
  </si>
  <si>
    <t>21º14'15"</t>
  </si>
  <si>
    <t>46º27'43"</t>
  </si>
  <si>
    <t>28913/2013</t>
  </si>
  <si>
    <t>Keila Alves da Silva Souza - ME</t>
  </si>
  <si>
    <t>07.388.313/0001-08</t>
  </si>
  <si>
    <t xml:space="preserve">01082/2014 </t>
  </si>
  <si>
    <t xml:space="preserve">Inicial:20º42'19" Final:20º42'17"
</t>
  </si>
  <si>
    <t xml:space="preserve">Inicial:46º50'16" Final:46º50'14"
</t>
  </si>
  <si>
    <t>29148/2013</t>
  </si>
  <si>
    <t>De Lellis e Ribeiro Ltda - ME</t>
  </si>
  <si>
    <t>71.064.075/0001-84</t>
  </si>
  <si>
    <t xml:space="preserve">01083/2014 </t>
  </si>
  <si>
    <t xml:space="preserve">Inicial:21º39'05" Final:21º39'19"
</t>
  </si>
  <si>
    <t xml:space="preserve">Inicial:45º13'05" Final:45º13'14"
</t>
  </si>
  <si>
    <t>29808/2013</t>
  </si>
  <si>
    <t>Votorantim Cimentos S.A</t>
  </si>
  <si>
    <t>01.637.895/0088-93</t>
  </si>
  <si>
    <t xml:space="preserve">01084/2014 </t>
  </si>
  <si>
    <t>Córrego Calazarte</t>
  </si>
  <si>
    <t xml:space="preserve">Inicial:20º45'28" Final:20º45'19"
</t>
  </si>
  <si>
    <t xml:space="preserve">Inicial:46º45'55" Final:46º45'48"
</t>
  </si>
  <si>
    <t xml:space="preserve">03187/2014 </t>
  </si>
  <si>
    <t>05.129.673/0001-60</t>
  </si>
  <si>
    <t>Eneida Lemos de Andrade Cintra - FI</t>
  </si>
  <si>
    <t xml:space="preserve">01085/2014 </t>
  </si>
  <si>
    <t>Afluente do Ribeirão do Ouro</t>
  </si>
  <si>
    <t>20º26'34"</t>
  </si>
  <si>
    <t>47º06'08"</t>
  </si>
  <si>
    <t>Renovação da Portaria nº. 01923/2009</t>
  </si>
  <si>
    <t xml:space="preserve">03687/2014 </t>
  </si>
  <si>
    <t>02.914.460/0135-62</t>
  </si>
  <si>
    <t xml:space="preserve">01086/2014 </t>
  </si>
  <si>
    <t>Ribeirão Bocaina</t>
  </si>
  <si>
    <t>20º43'55"</t>
  </si>
  <si>
    <t>46º34'27"</t>
  </si>
  <si>
    <t>Renovação da Portaria nº. 01064/2009</t>
  </si>
  <si>
    <t>04060/2014</t>
  </si>
  <si>
    <t>Carlos Cesar Pereira - ME</t>
  </si>
  <si>
    <t>12.127.703/0001-64</t>
  </si>
  <si>
    <t xml:space="preserve">01087/2014 </t>
  </si>
  <si>
    <t>Córrego da Água Rasa</t>
  </si>
  <si>
    <t>22º28'05"</t>
  </si>
  <si>
    <t>45º47'28"</t>
  </si>
  <si>
    <t>07510/2014</t>
  </si>
  <si>
    <t>Cerealista Vilas Boas Ltda</t>
  </si>
  <si>
    <t>02.323.607/0001-38</t>
  </si>
  <si>
    <t>Ipuiúna</t>
  </si>
  <si>
    <t xml:space="preserve">01088/2014 </t>
  </si>
  <si>
    <t>Córrego do Malheiro</t>
  </si>
  <si>
    <t>22º05'19"</t>
  </si>
  <si>
    <t>46º12'23"</t>
  </si>
  <si>
    <t>11613/2014</t>
  </si>
  <si>
    <t>Heloisa Helena Pimenta Sanches</t>
  </si>
  <si>
    <t>389.743.046-00</t>
  </si>
  <si>
    <t xml:space="preserve">01089/2014 </t>
  </si>
  <si>
    <t>Córrego São Paulo</t>
  </si>
  <si>
    <t>20º59'30"</t>
  </si>
  <si>
    <t>47º03'16"</t>
  </si>
  <si>
    <t>12269/2014</t>
  </si>
  <si>
    <t>Prefeitura Municipal de Itajubá</t>
  </si>
  <si>
    <t>18.025.940/0001-09</t>
  </si>
  <si>
    <t xml:space="preserve">01090/2014 </t>
  </si>
  <si>
    <t>Ribeirão do Piranguçu</t>
  </si>
  <si>
    <t xml:space="preserve">Inicial:22º25'27" Final:22º27'28"
</t>
  </si>
  <si>
    <t xml:space="preserve">Inicial:45º29'27" Final:45º28'58"
</t>
  </si>
  <si>
    <t>12364/2014</t>
  </si>
  <si>
    <t>Elzo Weslley Augusto Franco</t>
  </si>
  <si>
    <t>070.650.176-48</t>
  </si>
  <si>
    <t xml:space="preserve">01091/2014 </t>
  </si>
  <si>
    <t>Ribeirão Bom Jesus</t>
  </si>
  <si>
    <t xml:space="preserve">21º33'16" </t>
  </si>
  <si>
    <t>46º28'50"</t>
  </si>
  <si>
    <t>10800/2013</t>
  </si>
  <si>
    <t>Thiago Mesquita de Carvalho</t>
  </si>
  <si>
    <t>042.472.556-81</t>
  </si>
  <si>
    <t xml:space="preserve">0,5111 ha </t>
  </si>
  <si>
    <t xml:space="preserve">20444,20 m³ </t>
  </si>
  <si>
    <t>Córrego Pirapum</t>
  </si>
  <si>
    <t>21º09'59"</t>
  </si>
  <si>
    <t>44º58'39"</t>
  </si>
  <si>
    <t>04675/2014</t>
  </si>
  <si>
    <t>Irrigação de uma área de 6 ha</t>
  </si>
  <si>
    <t xml:space="preserve">1,80 ha </t>
  </si>
  <si>
    <t xml:space="preserve">16000 m³ </t>
  </si>
  <si>
    <t>Afluente do Córrego da Barrinha</t>
  </si>
  <si>
    <t>20º43'46"</t>
  </si>
  <si>
    <t>46º37'58"</t>
  </si>
  <si>
    <t xml:space="preserve">09812/2014 </t>
  </si>
  <si>
    <t>Marcelo Renato Brito</t>
  </si>
  <si>
    <t>124.574.856-49</t>
  </si>
  <si>
    <t>Irrigação de uma área de 116 ha</t>
  </si>
  <si>
    <t xml:space="preserve">1,16 ha </t>
  </si>
  <si>
    <t xml:space="preserve">21561 m³ </t>
  </si>
  <si>
    <t>21º13'42,71"</t>
  </si>
  <si>
    <t xml:space="preserve">45º37'22,63" </t>
  </si>
  <si>
    <t>Renovação da Portaria nº. 00940/2009</t>
  </si>
  <si>
    <t xml:space="preserve">09814/2014 </t>
  </si>
  <si>
    <t>Irrigação de uma área de 102 ha</t>
  </si>
  <si>
    <t xml:space="preserve">1,29 ha </t>
  </si>
  <si>
    <t xml:space="preserve">25000 m³ </t>
  </si>
  <si>
    <t>Afluente do Ribeirão São Pedro</t>
  </si>
  <si>
    <t>21º14'19"</t>
  </si>
  <si>
    <t>45º38'02"</t>
  </si>
  <si>
    <t>Renovação da Portaria nº. 00941/2009</t>
  </si>
  <si>
    <t>21579/2013</t>
  </si>
  <si>
    <t>Norte de Minas Empreendimentos Agroflorestais Ltda</t>
  </si>
  <si>
    <t>13.821.240/0001-07</t>
  </si>
  <si>
    <t>Francisco Dumont</t>
  </si>
  <si>
    <t>01096/2014</t>
  </si>
  <si>
    <t>Irrigação de uma área de 413 ha</t>
  </si>
  <si>
    <t>7,5 ha</t>
  </si>
  <si>
    <t>262500 m³</t>
  </si>
  <si>
    <t>Córrego Capão Escuro</t>
  </si>
  <si>
    <t>17º33'49"</t>
  </si>
  <si>
    <t>44º11'35"</t>
  </si>
  <si>
    <t>Onde se lê: Finalidade: Tempo de captação de 04:00 horas/dia e 12 meses/ano. Leia-se: Finalidade: Tempo de captação de 06:00 horas/dia e 12 meses/ano. Município: São Tomás de Aquino – MG.</t>
  </si>
  <si>
    <t>Onde se lê: Outorgada: Déb Maq You Ji Indústria de Máquinas Ltda. CNPJ: 10.376.244/0001-27. Leia-se: Outorgada: Soufer Industrial Ltda. CNPJ: 45.987.062/0006-81. Município: Cambuí - MG.</t>
  </si>
  <si>
    <t>Portaria 3300</t>
  </si>
  <si>
    <t>Portaria 1532</t>
  </si>
  <si>
    <t>Portaria 2046</t>
  </si>
  <si>
    <t>Portaria 782</t>
  </si>
  <si>
    <t>Portaria 3571</t>
  </si>
  <si>
    <t>Portaria 171</t>
  </si>
  <si>
    <t>Portaria 1676</t>
  </si>
  <si>
    <t>Portaria 2715</t>
  </si>
  <si>
    <t>02263/2011</t>
  </si>
  <si>
    <t>Laticínios Dona Formosa Ltda</t>
  </si>
  <si>
    <t>05.747.253/0001-47</t>
  </si>
  <si>
    <t>Águas Formosas</t>
  </si>
  <si>
    <t>01097/2014</t>
  </si>
  <si>
    <t xml:space="preserve">0,20 ha </t>
  </si>
  <si>
    <t>5356,8 m³</t>
  </si>
  <si>
    <t>Rio Pampã</t>
  </si>
  <si>
    <t>17º09'58,7"</t>
  </si>
  <si>
    <t>40º57'15,7"</t>
  </si>
  <si>
    <t>19902/2011</t>
  </si>
  <si>
    <t>01098/2014</t>
  </si>
  <si>
    <t>0,245 ha</t>
  </si>
  <si>
    <t xml:space="preserve">3.960 m³ </t>
  </si>
  <si>
    <t>17º09'37"</t>
  </si>
  <si>
    <t>40º57'06"</t>
  </si>
  <si>
    <t>19903/2011</t>
  </si>
  <si>
    <t>01099/2014</t>
  </si>
  <si>
    <t xml:space="preserve">10.080 m³ </t>
  </si>
  <si>
    <t>Córrego Areias</t>
  </si>
  <si>
    <t>17º09'40,9"</t>
  </si>
  <si>
    <t>40º57'02,6"</t>
  </si>
  <si>
    <t>19895/2011</t>
  </si>
  <si>
    <t>01100/2014</t>
  </si>
  <si>
    <t>Paisagismo e dessedentação de animais</t>
  </si>
  <si>
    <t>5,550 ha</t>
  </si>
  <si>
    <t xml:space="preserve">99.900 m³ </t>
  </si>
  <si>
    <t>17º09'23"</t>
  </si>
  <si>
    <t>40º56'52"</t>
  </si>
  <si>
    <t>18897/2011</t>
  </si>
  <si>
    <t>01101/2014</t>
  </si>
  <si>
    <t xml:space="preserve">Inicial:17º09'38" Final:17º09’42”
</t>
  </si>
  <si>
    <t xml:space="preserve">Inicial:40º57'04" Final:40º57’02”
</t>
  </si>
  <si>
    <t>11603/2013</t>
  </si>
  <si>
    <t>Emalto Indústria Mecânica Ltda</t>
  </si>
  <si>
    <t>21.025.986/0001-24</t>
  </si>
  <si>
    <t>Timóteo</t>
  </si>
  <si>
    <t>01102/2014</t>
  </si>
  <si>
    <t>Consumo humano, industrial e limpeza em geral</t>
  </si>
  <si>
    <t>19º31'39"</t>
  </si>
  <si>
    <t>42º38'19,7"</t>
  </si>
  <si>
    <t>Onde se lê: Processo nº 24631/2013. Leia-se: Processo nº 24361/2013. Município: Guaranésia – MG.</t>
  </si>
  <si>
    <t>Onde se lê: Processo nº 28735/2013. Leia-se: Processo nº 28913/2013. Município: Pratápolis – MG.</t>
  </si>
  <si>
    <t>02173/2012</t>
  </si>
  <si>
    <t>Sílvio Ossamu Muraoka</t>
  </si>
  <si>
    <t>048.154.116-03</t>
  </si>
  <si>
    <t>01103/2014</t>
  </si>
  <si>
    <t>Consumo humano e pulverizadores</t>
  </si>
  <si>
    <t>Rio Batalha / Rio São Marcos</t>
  </si>
  <si>
    <t>17º33'03,9"</t>
  </si>
  <si>
    <t>47º11'02,6"</t>
  </si>
  <si>
    <t>05170/2013</t>
  </si>
  <si>
    <t>Nilo Cardoso Naves</t>
  </si>
  <si>
    <t>007.746.936-49</t>
  </si>
  <si>
    <t>01104/2014</t>
  </si>
  <si>
    <t>0,6546 ha</t>
  </si>
  <si>
    <t>16408 m³</t>
  </si>
  <si>
    <t>Córrego Rodrigues</t>
  </si>
  <si>
    <t>Córrego Capoeira</t>
  </si>
  <si>
    <t>16º57'33,8"</t>
  </si>
  <si>
    <t>47º05'24,7"</t>
  </si>
  <si>
    <t>30135/2013</t>
  </si>
  <si>
    <t>Mateus Antônio Garcis Cordeiro</t>
  </si>
  <si>
    <t>016.303.396-49</t>
  </si>
  <si>
    <t>01105/2014</t>
  </si>
  <si>
    <t>19°10'47"</t>
  </si>
  <si>
    <t>44°49'38"</t>
  </si>
  <si>
    <t>21384/2013</t>
  </si>
  <si>
    <t>Marta Maria de Campos Cursino</t>
  </si>
  <si>
    <t>067.337.866-72</t>
  </si>
  <si>
    <t>01106/2014</t>
  </si>
  <si>
    <t>Córrego Capoeira da Serra</t>
  </si>
  <si>
    <t>19°20'03,97"</t>
  </si>
  <si>
    <t>44°53'13,9"</t>
  </si>
  <si>
    <t>Onde se lê: Vazão outorgada em barramento já existente (l/s): 60,3. Finalidade: Irrigação de uma área de 65 ha através do método de pivô central, com o tempo de captação de 21:00 horas/dia nos meses de outubro à julho sendo 05 dias nos meses de outubro à fevereiro, 06 dias no mês de março, 07 dias no mês de abril, 15 dias nos meses de maio à julho e volumes máximos mensais de 227934 m³ nos meses de outubro à fevereiro, 273520 m³ no mês de março, 319107 m³ no mês de abril, 683802 m³ nos meses de maio, junho e julho. Leia-se: Vazão outorgada em barramento já existente (l/s): 120,0. Irrigação de uma área de 200 ha através do método pivô central, com o tempo de captação 02:00 horas e 36 minutos/dia no mês de janeiro, 24 minutos/dia no meses de fevereiro e dezembro, 48 minutos/dia no mês de março, 02:00 horas e 54 minutos/dia no mês de abril, 07:00 horas e 48 minutos/dia no mês de maio, 09:00 horas e 30 minutos/dia no mês de junho, 04:00 horas e 54 minutos/dia no mês de julho, 02:00 horas e 30 minutos/dia no mês de agosto, 02:00 horas e 06 minutos/dia no mês de setembro, 07:00 horas e 06 minutos no mês de outubro e 02:00 horas e 12 minutos/dia no mês de novembro e volumes máximos mensais de 34819.2 m³ no mês de janeiro, 4838.4 m³ no mês de fevereiro, 10713.6 m³ no mês de março, 37584 m³ no mês de abril, 104457.6 m³ no mês de maio, 123120 m³ no mês de junho, 65620.8 m³ no mês de julho, 33480 m³ no mês de agosto, 27216 m³ no mês de setembro, 95083.2 no mês de outubro, 28512 m³ no mês de novembro e 5356.8 m³ no mês de dezembro. Município: Paracatu - MG.</t>
  </si>
  <si>
    <t xml:space="preserve">01092/2014 </t>
  </si>
  <si>
    <t xml:space="preserve">01093/2014 </t>
  </si>
  <si>
    <t xml:space="preserve">01094/2014 </t>
  </si>
  <si>
    <t xml:space="preserve">01095/2014 </t>
  </si>
  <si>
    <t xml:space="preserve">01075/2014 </t>
  </si>
  <si>
    <t xml:space="preserve">01076/2014 </t>
  </si>
  <si>
    <t xml:space="preserve">01077/2014 </t>
  </si>
  <si>
    <t xml:space="preserve">01078/2014 </t>
  </si>
  <si>
    <t>08755/2013</t>
  </si>
  <si>
    <t>Espólio de Osair Guimarães</t>
  </si>
  <si>
    <t>037.706.566-87</t>
  </si>
  <si>
    <t>Consumo humano, dessedentação de animais e consumo agroindustrial</t>
  </si>
  <si>
    <t>Ribeirão Espírito Santo</t>
  </si>
  <si>
    <t>18°46'22''</t>
  </si>
  <si>
    <t>46°43'32''</t>
  </si>
  <si>
    <t xml:space="preserve">09789/2010 </t>
  </si>
  <si>
    <t>Consumo humano, limpeza das instalações, irrigação de jardins, abastecimento de pulverizador e lavagem de veículos</t>
  </si>
  <si>
    <t>18°54'16''</t>
  </si>
  <si>
    <t>47°38'57''</t>
  </si>
  <si>
    <t>Renovação da Portaria nº 01632/2005</t>
  </si>
  <si>
    <t>09892/2010</t>
  </si>
  <si>
    <t>Lucas Velloso do Nascimento</t>
  </si>
  <si>
    <t>036.761.086-80</t>
  </si>
  <si>
    <t>Consumo humano, dessedentação de animais, jardinagem, pulverização e lavagem de veículos</t>
  </si>
  <si>
    <t>18°51'28''</t>
  </si>
  <si>
    <t>47°05'51''</t>
  </si>
  <si>
    <t>08282/2012</t>
  </si>
  <si>
    <t>Serrana Center Shoes</t>
  </si>
  <si>
    <t>06.864.473/0001-13</t>
  </si>
  <si>
    <t>01114/2014</t>
  </si>
  <si>
    <t>Consumo humano e irrigação de uma área de 2,5 ha</t>
  </si>
  <si>
    <t>19°52'23"</t>
  </si>
  <si>
    <t>44°54'02"</t>
  </si>
  <si>
    <t>20240/2011</t>
  </si>
  <si>
    <t>Osorio Ildeu de Faria</t>
  </si>
  <si>
    <t>016.308.576-53</t>
  </si>
  <si>
    <t>01115/2014</t>
  </si>
  <si>
    <t>Represa de Três Marias</t>
  </si>
  <si>
    <t>19°07'50"</t>
  </si>
  <si>
    <t>45°01'24"</t>
  </si>
  <si>
    <t>03088/2011</t>
  </si>
  <si>
    <t>Premoldados JF Ltda</t>
  </si>
  <si>
    <t>08.887.767/0001-25</t>
  </si>
  <si>
    <t>Arcos</t>
  </si>
  <si>
    <t>01116/2014</t>
  </si>
  <si>
    <t>20°18'22,17"</t>
  </si>
  <si>
    <t>45°32'00,44"</t>
  </si>
  <si>
    <t>15059/2011</t>
  </si>
  <si>
    <t>Júlio Bras Serra Machado</t>
  </si>
  <si>
    <t>371.570.606-63</t>
  </si>
  <si>
    <t>01117/2014</t>
  </si>
  <si>
    <t>Consumo humano, dessedentação de animais e irrigação de uma área de 0,16 ha</t>
  </si>
  <si>
    <t>19°11'48"</t>
  </si>
  <si>
    <t>44°58'11"</t>
  </si>
  <si>
    <t>19252/2011</t>
  </si>
  <si>
    <t>BMB - Belgo Mineira Bekaert Artefatos de Arame Ltda</t>
  </si>
  <si>
    <t>18.786.988/0003-93</t>
  </si>
  <si>
    <t>01118/2014</t>
  </si>
  <si>
    <t>20°04'22"</t>
  </si>
  <si>
    <t>44°39'53"</t>
  </si>
  <si>
    <t>19251/2011</t>
  </si>
  <si>
    <t>01119/2014</t>
  </si>
  <si>
    <t>20°04'20"</t>
  </si>
  <si>
    <t>44°39'56"</t>
  </si>
  <si>
    <t>01573/2013</t>
  </si>
  <si>
    <t>Construtora Dávila Reis Ltda</t>
  </si>
  <si>
    <t>22.610.612/0001-39</t>
  </si>
  <si>
    <t>01120/2014</t>
  </si>
  <si>
    <t>Represa de Furnas</t>
  </si>
  <si>
    <t>20°30'17"</t>
  </si>
  <si>
    <t>45°25'48"</t>
  </si>
  <si>
    <t>00261/2012</t>
  </si>
  <si>
    <t>Antônio Eustáquio Afonso de Lima</t>
  </si>
  <si>
    <t>175.519.516-87</t>
  </si>
  <si>
    <t>01121/2014</t>
  </si>
  <si>
    <t>Consumo humano e irrigação de uma área de 0,08 ha</t>
  </si>
  <si>
    <t>19°14'03"</t>
  </si>
  <si>
    <t>45°00'16"</t>
  </si>
  <si>
    <t>06448/2014</t>
  </si>
  <si>
    <t>Evando Horácio Pinto - ME</t>
  </si>
  <si>
    <t>03.381.702/0003-12</t>
  </si>
  <si>
    <t>Carmo do Cajuru</t>
  </si>
  <si>
    <t>01122/2014</t>
  </si>
  <si>
    <t xml:space="preserve">Inicial:20°07'15" Final:20°07'18"
</t>
  </si>
  <si>
    <t xml:space="preserve">Inicial:44°49'07" Final:44°49'11"
</t>
  </si>
  <si>
    <t>11412/2014</t>
  </si>
  <si>
    <t>Aloysio Rehder Garcia Figueiredo</t>
  </si>
  <si>
    <t>031.498.788-61</t>
  </si>
  <si>
    <t>01123/2014</t>
  </si>
  <si>
    <t>Irrigação de uma área de 417,80 ha</t>
  </si>
  <si>
    <t>Córrego do Raposo</t>
  </si>
  <si>
    <t>19°40'35"</t>
  </si>
  <si>
    <t>45°14'50"</t>
  </si>
  <si>
    <t>07647/2011</t>
  </si>
  <si>
    <t>São Paulo Minas Comércio Derivados de Petróleo Ltda</t>
  </si>
  <si>
    <t>05.282.048/0001-53</t>
  </si>
  <si>
    <t>21º18'48"</t>
  </si>
  <si>
    <t>46º42'27"</t>
  </si>
  <si>
    <t xml:space="preserve">20314/2013 </t>
  </si>
  <si>
    <t>18.780.254/0020-06</t>
  </si>
  <si>
    <t>Ilicínea</t>
  </si>
  <si>
    <t>20º56'27"</t>
  </si>
  <si>
    <t>45º48'55"</t>
  </si>
  <si>
    <t>Renovação da Portaria nº 01583/2008</t>
  </si>
  <si>
    <t>00068/2014</t>
  </si>
  <si>
    <t>W.M Diversões Ltda</t>
  </si>
  <si>
    <t>01.606.350/0001-69</t>
  </si>
  <si>
    <t>Recreação</t>
  </si>
  <si>
    <t>46º33'14"</t>
  </si>
  <si>
    <t>05801/2014</t>
  </si>
  <si>
    <t>José Carlos Ferreira</t>
  </si>
  <si>
    <t>313.941.406-49</t>
  </si>
  <si>
    <t>21º21'08"</t>
  </si>
  <si>
    <t>46º21'57"</t>
  </si>
  <si>
    <t>05804/2014</t>
  </si>
  <si>
    <t>Cerâmica São Judas Tadeu Indústria e Comércio Ltda</t>
  </si>
  <si>
    <t>19.083.112/0001-81</t>
  </si>
  <si>
    <t>22º13'08"</t>
  </si>
  <si>
    <t>45º51'47"</t>
  </si>
  <si>
    <t xml:space="preserve">06455/2014 </t>
  </si>
  <si>
    <t>Comércio de Sucatas Rodrigues Ltda</t>
  </si>
  <si>
    <t>04.947.383/0001-60</t>
  </si>
  <si>
    <t>21º43'54"</t>
  </si>
  <si>
    <t>45º16'09"</t>
  </si>
  <si>
    <t>Renovação da Portaria nº 00930/2009</t>
  </si>
  <si>
    <t>08626/2014</t>
  </si>
  <si>
    <t>Posto Cruz Alta Ltda</t>
  </si>
  <si>
    <t>06.026.707/0001-53</t>
  </si>
  <si>
    <t>22º22'17"</t>
  </si>
  <si>
    <t>45º56'05"</t>
  </si>
  <si>
    <t>10264/2014</t>
  </si>
  <si>
    <t>Península Escarpas do Lago Empreendimentos Imobiliários Ltda</t>
  </si>
  <si>
    <t>12.912.599/0001-19</t>
  </si>
  <si>
    <t>20º38'07"</t>
  </si>
  <si>
    <t>46º59'02"</t>
  </si>
  <si>
    <t>11614/2014</t>
  </si>
  <si>
    <t>Heloísa Helena Pimenta Sanches</t>
  </si>
  <si>
    <t>20º59'24"</t>
  </si>
  <si>
    <t>47º03'08"</t>
  </si>
  <si>
    <t>12096/2014</t>
  </si>
  <si>
    <t>Auto Posto Serra da Canastra Ltda</t>
  </si>
  <si>
    <t>08.888.140/0001-50</t>
  </si>
  <si>
    <t>Delfinópolis</t>
  </si>
  <si>
    <t>20º24'35"</t>
  </si>
  <si>
    <t>46º51'48"</t>
  </si>
  <si>
    <t>12396/2014</t>
  </si>
  <si>
    <t>Frigorífico Cambuí Ltda</t>
  </si>
  <si>
    <t>03.481.212/0001-26</t>
  </si>
  <si>
    <t>22º32'40"</t>
  </si>
  <si>
    <t>46º02'58"</t>
  </si>
  <si>
    <t xml:space="preserve">12931/2014 </t>
  </si>
  <si>
    <t>Romano Orsi</t>
  </si>
  <si>
    <t>272.130.726-68</t>
  </si>
  <si>
    <t>Consumo humano, agroindustrial e dessedentação de animais</t>
  </si>
  <si>
    <t>22º21'39"</t>
  </si>
  <si>
    <t>45º41'51"</t>
  </si>
  <si>
    <t>Renovação da Portaria nº 02206/2009</t>
  </si>
  <si>
    <t xml:space="preserve">12934/2014 </t>
  </si>
  <si>
    <t>Consumo humano, industrial e dessedentação de animais</t>
  </si>
  <si>
    <t>22º20'59"</t>
  </si>
  <si>
    <t>Renovação da Portaria nº 02207/2009</t>
  </si>
  <si>
    <t>18315/2013</t>
  </si>
  <si>
    <t>MRS Logística S/A</t>
  </si>
  <si>
    <t>Madre de Deus de Minas</t>
  </si>
  <si>
    <t xml:space="preserve">01137/2014 </t>
  </si>
  <si>
    <t>Afluente do Rio Grande</t>
  </si>
  <si>
    <t>21º27'31"</t>
  </si>
  <si>
    <t>44º23'19"</t>
  </si>
  <si>
    <t>27706/2013</t>
  </si>
  <si>
    <t>Paulo Cesar Couto - ME</t>
  </si>
  <si>
    <t>14.896.769/0001-44</t>
  </si>
  <si>
    <t xml:space="preserve">01138/2014 </t>
  </si>
  <si>
    <t>Rio do Pardo</t>
  </si>
  <si>
    <t xml:space="preserve">Inicial:22º00'03" Final:22º00'02"
</t>
  </si>
  <si>
    <t xml:space="preserve">Inicial:46º18'35" Final:46º18'35"
</t>
  </si>
  <si>
    <t xml:space="preserve">04667/2014 </t>
  </si>
  <si>
    <t>Otávio Rodrigues Filho - ME</t>
  </si>
  <si>
    <t>38.636.908/0001-69</t>
  </si>
  <si>
    <t xml:space="preserve">01139/2014 </t>
  </si>
  <si>
    <t xml:space="preserve">Inicial:21º16'54" Final:21º16'56"
</t>
  </si>
  <si>
    <t xml:space="preserve">Inicial:46º15'09" Final:46º15'10"
</t>
  </si>
  <si>
    <t>Renovação da Portaria nº. 01372/2009</t>
  </si>
  <si>
    <t xml:space="preserve">09649/2014 </t>
  </si>
  <si>
    <t>Mineração Europa Ltda - ME</t>
  </si>
  <si>
    <t>08.508.002/0001-06</t>
  </si>
  <si>
    <t xml:space="preserve">01140/2014 </t>
  </si>
  <si>
    <t>Rio Capivarí</t>
  </si>
  <si>
    <t xml:space="preserve">Inicial:22º27'52" Final:22º27'10"
</t>
  </si>
  <si>
    <t xml:space="preserve">Inicial:45º47'46" Final:45º46'47"
</t>
  </si>
  <si>
    <t>Renovação da Portaria nº. 00773/2010</t>
  </si>
  <si>
    <t>09973/2014</t>
  </si>
  <si>
    <t>Rovilson Donizete de Almeida</t>
  </si>
  <si>
    <t>495.661.646-53</t>
  </si>
  <si>
    <t>Congonhal</t>
  </si>
  <si>
    <t xml:space="preserve">01141/2014 </t>
  </si>
  <si>
    <t xml:space="preserve">Inicial:22º07'59,39" Final:22º07'50,37"
</t>
  </si>
  <si>
    <t xml:space="preserve">Inicial:45º58'34,93" Final:45º58'13,98"
</t>
  </si>
  <si>
    <t xml:space="preserve">01107/2014 </t>
  </si>
  <si>
    <t xml:space="preserve">01108/2014 </t>
  </si>
  <si>
    <t xml:space="preserve">01109/2014 </t>
  </si>
  <si>
    <t xml:space="preserve">01124/2014 </t>
  </si>
  <si>
    <t xml:space="preserve">01125/2014 </t>
  </si>
  <si>
    <t xml:space="preserve">01126/2014 </t>
  </si>
  <si>
    <t xml:space="preserve">01127/2014 </t>
  </si>
  <si>
    <t xml:space="preserve">01128/2014 </t>
  </si>
  <si>
    <t xml:space="preserve">01129/2014 </t>
  </si>
  <si>
    <t xml:space="preserve">01130/2014 </t>
  </si>
  <si>
    <t xml:space="preserve">01131/2014 </t>
  </si>
  <si>
    <t xml:space="preserve">01132/2014 </t>
  </si>
  <si>
    <t xml:space="preserve">01133/2014 </t>
  </si>
  <si>
    <t xml:space="preserve">01134/2014 </t>
  </si>
  <si>
    <t xml:space="preserve">01135/2014 </t>
  </si>
  <si>
    <t xml:space="preserve">01136/2014 </t>
  </si>
  <si>
    <t xml:space="preserve">09999/2014 </t>
  </si>
  <si>
    <t>Mineração Almeida Martins Ltda</t>
  </si>
  <si>
    <t>09.266.790/0001-26</t>
  </si>
  <si>
    <t>Espírito Santo do Dourado</t>
  </si>
  <si>
    <t xml:space="preserve">01142/2014 </t>
  </si>
  <si>
    <t xml:space="preserve">Inicial:22º07'03" Final:22º06'53"
</t>
  </si>
  <si>
    <t xml:space="preserve">Inicial:45º55'19" Final:45º54'51"
</t>
  </si>
  <si>
    <t>Renovação da Portaria nº. 02181/2009</t>
  </si>
  <si>
    <t xml:space="preserve">10048/2014 </t>
  </si>
  <si>
    <t>Mantiqueira Alimentos Ltda</t>
  </si>
  <si>
    <t>04.747.794/0001-02</t>
  </si>
  <si>
    <t xml:space="preserve">01143/2014 </t>
  </si>
  <si>
    <t>Consumo agroindustrial e dessedentação de animais</t>
  </si>
  <si>
    <t>22º19'59"</t>
  </si>
  <si>
    <t>44º54'15"</t>
  </si>
  <si>
    <t>Renovação da Portaria nº. 01063/2009</t>
  </si>
  <si>
    <t>11552/2014</t>
  </si>
  <si>
    <t>MLF Agropecuária Ltda</t>
  </si>
  <si>
    <t>15.336.821/0001-70</t>
  </si>
  <si>
    <t xml:space="preserve">01144/2014 </t>
  </si>
  <si>
    <t>Rio São Bento</t>
  </si>
  <si>
    <t>45º20'45"</t>
  </si>
  <si>
    <t>12729/2014</t>
  </si>
  <si>
    <t>Santa Maria Participações Ltda - ME</t>
  </si>
  <si>
    <t>14.238.787/0001-39</t>
  </si>
  <si>
    <t xml:space="preserve">01145/2014 </t>
  </si>
  <si>
    <t xml:space="preserve">Inicial:21º40'30" Final:21º41'34"
</t>
  </si>
  <si>
    <t xml:space="preserve">Inicial:45º19'40" Final:45º19'06"
</t>
  </si>
  <si>
    <t xml:space="preserve">10690/2014 </t>
  </si>
  <si>
    <t>João Antônio Lian e Luis Antônio Moraes Ribeiro</t>
  </si>
  <si>
    <t>020.454.488-27 e 059.074.778-90</t>
  </si>
  <si>
    <t>Campestre</t>
  </si>
  <si>
    <t xml:space="preserve">01146/2014 </t>
  </si>
  <si>
    <t>Ribeirão dos Pinheiros</t>
  </si>
  <si>
    <t>21º39'58"</t>
  </si>
  <si>
    <t>46º06'35"</t>
  </si>
  <si>
    <t>Renovação da Portaria nº. 02463/2009</t>
  </si>
  <si>
    <t>04902/2014</t>
  </si>
  <si>
    <t>Estevam Martins Correa - ME</t>
  </si>
  <si>
    <t>11.505.042/0001-09</t>
  </si>
  <si>
    <t xml:space="preserve">01147/2014 </t>
  </si>
  <si>
    <t xml:space="preserve">Inicial:22º05'23" Final:22º05'18"
</t>
  </si>
  <si>
    <t xml:space="preserve">Inicial:45º02'57" Final:45º02'55"
</t>
  </si>
  <si>
    <t>07136/2014</t>
  </si>
  <si>
    <t>Pedro Valentim Antunes</t>
  </si>
  <si>
    <t>313.683.016-49</t>
  </si>
  <si>
    <t>Piranguçu</t>
  </si>
  <si>
    <t>Irrigação de uma área de 9,6037 ha</t>
  </si>
  <si>
    <t xml:space="preserve">0,4907 ha </t>
  </si>
  <si>
    <t xml:space="preserve">16752,4 m³ </t>
  </si>
  <si>
    <t>22º29'37"</t>
  </si>
  <si>
    <t>45º29'40"</t>
  </si>
  <si>
    <t xml:space="preserve">10691/2014 </t>
  </si>
  <si>
    <t>Consumo agroindustrial e irrigação de uma área de 136,56 ha</t>
  </si>
  <si>
    <t xml:space="preserve">4,032 ha </t>
  </si>
  <si>
    <t xml:space="preserve">65352 m³ </t>
  </si>
  <si>
    <t>Afluente do Ribeirão dos Pinheiros</t>
  </si>
  <si>
    <t>21º39'00"</t>
  </si>
  <si>
    <t>46º07'18"</t>
  </si>
  <si>
    <t>Renovação da Portaria nº. 02464/2009</t>
  </si>
  <si>
    <t xml:space="preserve">10692/2014 </t>
  </si>
  <si>
    <t>Consumo agroindustrial e irrigação de uma área de 120 ha</t>
  </si>
  <si>
    <t xml:space="preserve">2,378 ha </t>
  </si>
  <si>
    <t xml:space="preserve">52989,20 m³ </t>
  </si>
  <si>
    <t>21º39'38"</t>
  </si>
  <si>
    <t>46º07'27"</t>
  </si>
  <si>
    <t>Renovação da Portaria nº. 02465/2009</t>
  </si>
  <si>
    <t xml:space="preserve">10693/2014 </t>
  </si>
  <si>
    <t>Consumo agroindustrial e irrigação de uma área de 24 ha</t>
  </si>
  <si>
    <t xml:space="preserve">0,9916 ha </t>
  </si>
  <si>
    <t xml:space="preserve">21501 m³ </t>
  </si>
  <si>
    <t>21º39'08"</t>
  </si>
  <si>
    <t>46º06'46"</t>
  </si>
  <si>
    <t>Renovação da Portaria nº. 02466/2009</t>
  </si>
  <si>
    <t xml:space="preserve">10694/2014 </t>
  </si>
  <si>
    <t>Consumo agroindustrial e irrigação de uma área de 107,23 ha</t>
  </si>
  <si>
    <t xml:space="preserve">0,5652 ha </t>
  </si>
  <si>
    <t>21º40'08"</t>
  </si>
  <si>
    <t>46º06'24"</t>
  </si>
  <si>
    <t>Renovação da Portaria nº. 02467/2009</t>
  </si>
  <si>
    <t xml:space="preserve">12928/2014 </t>
  </si>
  <si>
    <t>Frigomarte Indústria e Comércio de Frios Ltda</t>
  </si>
  <si>
    <t>01.541.509/0001-04</t>
  </si>
  <si>
    <t>1,5 ha</t>
  </si>
  <si>
    <t xml:space="preserve">45000 m³ </t>
  </si>
  <si>
    <t>Afluente do Ribeirão Água do Moinho</t>
  </si>
  <si>
    <t>22º21'33"</t>
  </si>
  <si>
    <t>45º41'53"</t>
  </si>
  <si>
    <t>Renovação da Portaria nº. 02186/2009</t>
  </si>
  <si>
    <t>Onde se lê: Outorgado: Roberto Leopoldo Pasqua. CPF: 440.867.096-00. Leia-se: Outorgados: Roberto Leopoldo Pasqua, Wagner Pio dos Santos, Maria do Carmo da Silva, Natalina Batista do Nascimento, Renata Ferreira de Oliveira, Sebastião Costa de Souza, André Luiz do Prado, Francisco Gabriel, Marcelo de Araújo Cunha e Manoel Pereira de Souza. CPFs: 440.867.096-00, 035.494.716-88, 267.649.338-80, 053.360.966-60, 886.732.516-72, 214.319.146-49, 917.967.766-53, 389.967.588-68, 510.553.506-59 e 637.961.716-72. Município: Guaxupé - MG.</t>
  </si>
  <si>
    <t>Onde se lê: Outorgada: JM Indústria e Comércio Ltda. CNPJ: 09.326.609/0001-20. Leia-se: Outorgada: Mini Laticínios AJC Ltda. CNPJ: 17.863.181/0001-82. Município: Caldas - MG.</t>
  </si>
  <si>
    <t xml:space="preserve">Onde se lê: Outorgada: Isofilme Indústria e Comércio de Plásticos Ltda. CNPJ: 01.948.535/0004-02. Leia-se: Outorgada: Companhia Providencia Indústria e Comércio. CNPJ: 76.500.180/0013-76. Município: Pouso Alegre - MG.  </t>
  </si>
  <si>
    <t xml:space="preserve">01148/2014 </t>
  </si>
  <si>
    <t xml:space="preserve">01149/2014 </t>
  </si>
  <si>
    <t xml:space="preserve">01150/2014 </t>
  </si>
  <si>
    <t xml:space="preserve">01151/2014 </t>
  </si>
  <si>
    <t xml:space="preserve">01152/2014 </t>
  </si>
  <si>
    <t xml:space="preserve">01153/2014 </t>
  </si>
  <si>
    <t>06158/2011</t>
  </si>
  <si>
    <t>Codepetro Limitada</t>
  </si>
  <si>
    <t>17.450.057/0001-95</t>
  </si>
  <si>
    <t>01154/2014</t>
  </si>
  <si>
    <t>20º17'50"</t>
  </si>
  <si>
    <t>13015/2014</t>
  </si>
  <si>
    <t>Carrocerias Nacional Paracatu Ltda - ME</t>
  </si>
  <si>
    <t>01.348.584/0001-53</t>
  </si>
  <si>
    <t>01155/2014</t>
  </si>
  <si>
    <t>17º14'09,54"</t>
  </si>
  <si>
    <t>46º50'32,27"</t>
  </si>
  <si>
    <t>14377/2013</t>
  </si>
  <si>
    <t>Egir Comercial Ltda</t>
  </si>
  <si>
    <t>14.386.776/0004-49</t>
  </si>
  <si>
    <t>01156/2014</t>
  </si>
  <si>
    <t>17º26'02"</t>
  </si>
  <si>
    <t>46º25'37"</t>
  </si>
  <si>
    <t>15247/2014</t>
  </si>
  <si>
    <t>Heli Ferreira da Costa</t>
  </si>
  <si>
    <t>303.696.066-04</t>
  </si>
  <si>
    <t>01157/2014</t>
  </si>
  <si>
    <t>Consumo humano, dessedentação de animais e irrigação de uma área de 25 ha</t>
  </si>
  <si>
    <t>16º18'41,6"</t>
  </si>
  <si>
    <t>46º59'18,2"</t>
  </si>
  <si>
    <t>15841/2014</t>
  </si>
  <si>
    <t>José Ângelo Correâ de Araújo</t>
  </si>
  <si>
    <t>184.505.981-68</t>
  </si>
  <si>
    <t>01158/2014</t>
  </si>
  <si>
    <t>15034/2013</t>
  </si>
  <si>
    <t>Latícinios Noroeste Ltda</t>
  </si>
  <si>
    <t>65.377.244/0006-48</t>
  </si>
  <si>
    <t>17º50’07”</t>
  </si>
  <si>
    <t>46º30’52”</t>
  </si>
  <si>
    <t>15926/2014</t>
  </si>
  <si>
    <t>Marcos Antonio Mendes Teixeira</t>
  </si>
  <si>
    <t>17º08'42,7"</t>
  </si>
  <si>
    <t>47º09'22,8"</t>
  </si>
  <si>
    <t>13375/2014</t>
  </si>
  <si>
    <t>Régis Wilson Nunes Ferreira</t>
  </si>
  <si>
    <t>251.749.498-33</t>
  </si>
  <si>
    <t>Bonfinópolis de Minas</t>
  </si>
  <si>
    <t>16º19'57,2"</t>
  </si>
  <si>
    <t>46º30'13,9"</t>
  </si>
  <si>
    <t>12816/2014</t>
  </si>
  <si>
    <t>Ronaldo Lima Matos</t>
  </si>
  <si>
    <t>268.629.051-04</t>
  </si>
  <si>
    <t>01162/2014</t>
  </si>
  <si>
    <t>17º50'33,9"</t>
  </si>
  <si>
    <t>46º31'40,9"</t>
  </si>
  <si>
    <t>Vito Transportes Ltda</t>
  </si>
  <si>
    <t>17.182.742/0011-50</t>
  </si>
  <si>
    <t>01163/2014</t>
  </si>
  <si>
    <t>Consumo humano, dessedentação de animais e irrigação de jardins</t>
  </si>
  <si>
    <t>17º08'19"</t>
  </si>
  <si>
    <t>46º21'05,1"</t>
  </si>
  <si>
    <t>Renovação da portaria nº 00049/2009</t>
  </si>
  <si>
    <t>01164/2014</t>
  </si>
  <si>
    <t>Consumo humano, limpeza do empreendimento, irrigação de jardins, e abastecimento de piscina</t>
  </si>
  <si>
    <t>17º10'19"</t>
  </si>
  <si>
    <t>46º23'19,2"</t>
  </si>
  <si>
    <t>Renovação da portaria nº 00050/2009</t>
  </si>
  <si>
    <t>Portaria 2336</t>
  </si>
  <si>
    <t>04194/2011</t>
  </si>
  <si>
    <t>João Luiz da Silva</t>
  </si>
  <si>
    <t>115.818.086-15</t>
  </si>
  <si>
    <t>01165/2014</t>
  </si>
  <si>
    <t>19°09'49"</t>
  </si>
  <si>
    <t>49°09'38"</t>
  </si>
  <si>
    <t>24777/2012</t>
  </si>
  <si>
    <t>Bambuí Bioenergia S.A</t>
  </si>
  <si>
    <t>07.930.999/0002-06</t>
  </si>
  <si>
    <t>Bambuí</t>
  </si>
  <si>
    <t>01166/2014</t>
  </si>
  <si>
    <t>Rio Ajudas</t>
  </si>
  <si>
    <t>20°05'03"</t>
  </si>
  <si>
    <t>46°02'52"</t>
  </si>
  <si>
    <t>Renovação da Portaria nº 00167/2008</t>
  </si>
  <si>
    <t>20236/2011</t>
  </si>
  <si>
    <t>Juscelino Castelo Branco</t>
  </si>
  <si>
    <t>363.424.246-91</t>
  </si>
  <si>
    <t>01167/2014</t>
  </si>
  <si>
    <t>19°10'53"</t>
  </si>
  <si>
    <t>45°00'51"</t>
  </si>
  <si>
    <t>13831/2012</t>
  </si>
  <si>
    <t>11.838.595/0002-56</t>
  </si>
  <si>
    <t>01168/2014</t>
  </si>
  <si>
    <t>Rio Formiga</t>
  </si>
  <si>
    <t>20°27'59"</t>
  </si>
  <si>
    <t>45°26'54"</t>
  </si>
  <si>
    <t>08604/2012</t>
  </si>
  <si>
    <t xml:space="preserve"> CMP Concreto Ltda</t>
  </si>
  <si>
    <t>Eloi Izaias da Silva</t>
  </si>
  <si>
    <t>185.820.106-30</t>
  </si>
  <si>
    <t>01169/2014</t>
  </si>
  <si>
    <t>19°10'24"</t>
  </si>
  <si>
    <t>44°57'28"</t>
  </si>
  <si>
    <t>19951/2011</t>
  </si>
  <si>
    <t>Florestas Ipiranga S/A</t>
  </si>
  <si>
    <t>18.313.684/0020-00</t>
  </si>
  <si>
    <t>01170/2014</t>
  </si>
  <si>
    <t>19°19'54"</t>
  </si>
  <si>
    <t>45°00'32"</t>
  </si>
  <si>
    <t>01560/2013</t>
  </si>
  <si>
    <t>Helcio Said Ghader</t>
  </si>
  <si>
    <t>133.638.406-91</t>
  </si>
  <si>
    <t>01171/2014</t>
  </si>
  <si>
    <t>Ribeirão Jorge Grande</t>
  </si>
  <si>
    <t>19°46'00"</t>
  </si>
  <si>
    <t>45°45'15"</t>
  </si>
  <si>
    <t>06726/2013</t>
  </si>
  <si>
    <t>Carlos Araújo Costa</t>
  </si>
  <si>
    <t>016.749.606-97</t>
  </si>
  <si>
    <t>01172/2014</t>
  </si>
  <si>
    <t>Rio Picão</t>
  </si>
  <si>
    <t>19°41'08"</t>
  </si>
  <si>
    <t>45°19'14"</t>
  </si>
  <si>
    <t>21872/2013</t>
  </si>
  <si>
    <t>Jordane José do Couto Furtado</t>
  </si>
  <si>
    <t>477.144.096-49</t>
  </si>
  <si>
    <t>01173/2014</t>
  </si>
  <si>
    <t>Ribeirão da Noruega</t>
  </si>
  <si>
    <t>19°55'20,5"</t>
  </si>
  <si>
    <t>45°39'13"</t>
  </si>
  <si>
    <t>01640/2011</t>
  </si>
  <si>
    <t>Victório Duque Semionato</t>
  </si>
  <si>
    <t>194.957.146-72</t>
  </si>
  <si>
    <t>01174/2014</t>
  </si>
  <si>
    <t>Irrigação de uma área de 47 ha</t>
  </si>
  <si>
    <t>Lagoa Natural</t>
  </si>
  <si>
    <t>20°32'44"</t>
  </si>
  <si>
    <t>44°52'36"</t>
  </si>
  <si>
    <t>Onde se lê: Outorgada: Total Agroindústria Canavieira S/A. CNPJ: 07.930.999/0002-06. Leia-se: Outorgada: Bambuí Bioenergia S.A. CNPJ: 07.930.999/0002-06. Município: Bambuí – MG.</t>
  </si>
  <si>
    <t>01238/2004</t>
  </si>
  <si>
    <t>Sucocitrico Cutrale Ltda</t>
  </si>
  <si>
    <t>61.649.810/0001-68</t>
  </si>
  <si>
    <t>Comendador Gomes</t>
  </si>
  <si>
    <t>01183/2014</t>
  </si>
  <si>
    <t>Controle de cheias, regularização de vazão e paisagismo</t>
  </si>
  <si>
    <t>Afluentes Mineiros do Baixo Rio Grande</t>
  </si>
  <si>
    <t>Córrego das Furnas</t>
  </si>
  <si>
    <t>19º43'24"</t>
  </si>
  <si>
    <t>48º58'02"</t>
  </si>
  <si>
    <t xml:space="preserve">01159/2014 </t>
  </si>
  <si>
    <t>01239/2004</t>
  </si>
  <si>
    <t>01184/2014</t>
  </si>
  <si>
    <t>Afluente do Córrego das Furnas Pela Margem Direita</t>
  </si>
  <si>
    <t>19º42'26"</t>
  </si>
  <si>
    <t>48º58'27"</t>
  </si>
  <si>
    <t>20720/2013</t>
  </si>
  <si>
    <t>Construtora Teixeira Morandini Ltda</t>
  </si>
  <si>
    <t>41.927.039/0001-36</t>
  </si>
  <si>
    <t>01190/2014</t>
  </si>
  <si>
    <t>18º11'10"</t>
  </si>
  <si>
    <t>45º15'34"</t>
  </si>
  <si>
    <t>05207/2013</t>
  </si>
  <si>
    <t>Espólio de Wilson Alves de Almeida</t>
  </si>
  <si>
    <t>374.923.908-82</t>
  </si>
  <si>
    <t>01191/2014</t>
  </si>
  <si>
    <t>Irrigação de uma área de 94 ha</t>
  </si>
  <si>
    <t>Vereda Poço D'antas</t>
  </si>
  <si>
    <t>17º27'43"</t>
  </si>
  <si>
    <t>46º57'57"</t>
  </si>
  <si>
    <t>4,986 ha</t>
  </si>
  <si>
    <t>148020 m³</t>
  </si>
  <si>
    <t>Renovação da Portaria nº 00512/2008</t>
  </si>
  <si>
    <t>14376/2013</t>
  </si>
  <si>
    <t>01192/2014</t>
  </si>
  <si>
    <t>3,8974 ha</t>
  </si>
  <si>
    <t>56618,84 m³</t>
  </si>
  <si>
    <t>Córrego Vereda Segredo</t>
  </si>
  <si>
    <t>17º27'37"</t>
  </si>
  <si>
    <t>46º26'09"</t>
  </si>
  <si>
    <t>02866/2014</t>
  </si>
  <si>
    <t>Alírio Mendes Teixeira</t>
  </si>
  <si>
    <t>035.822.216-87</t>
  </si>
  <si>
    <t>01193/2014</t>
  </si>
  <si>
    <t xml:space="preserve">Irrigação de uma área de 46 ha </t>
  </si>
  <si>
    <t>3,12 ha</t>
  </si>
  <si>
    <t>40506 m³</t>
  </si>
  <si>
    <t>Afluente Vereda da Olaria</t>
  </si>
  <si>
    <t>17º38'20,4"</t>
  </si>
  <si>
    <t>47º02'56,4"</t>
  </si>
  <si>
    <t>04059/2014</t>
  </si>
  <si>
    <t>02.089.969/0013-40</t>
  </si>
  <si>
    <t>01194/2014</t>
  </si>
  <si>
    <t>18º51'39,10"</t>
  </si>
  <si>
    <t>41º48'13,2"</t>
  </si>
  <si>
    <t>21991/2012</t>
  </si>
  <si>
    <t>Carandaí e Lagoa Dourada</t>
  </si>
  <si>
    <t>01195/2014</t>
  </si>
  <si>
    <t>Diversos na rodovia MG 275, entre os trecho Carandaí - Lagoa Dourada</t>
  </si>
  <si>
    <t xml:space="preserve">Inicial:20º56'48,9" Final:20º55'43,9"
</t>
  </si>
  <si>
    <t xml:space="preserve">Inicial:43º49'59,5" Final:44º03'10,2"
</t>
  </si>
  <si>
    <t>21021/2013</t>
  </si>
  <si>
    <t>Antônio Prado de Minas</t>
  </si>
  <si>
    <t>01196/2014</t>
  </si>
  <si>
    <t>Ribeirão do Recreio</t>
  </si>
  <si>
    <t>Rios Pomba e Muriaé</t>
  </si>
  <si>
    <t>21º01'24,10"</t>
  </si>
  <si>
    <t>42º06'02,60"</t>
  </si>
  <si>
    <t>24068/2013</t>
  </si>
  <si>
    <t>01197/2014</t>
  </si>
  <si>
    <t>Córrego Seara</t>
  </si>
  <si>
    <t>19º53'37"</t>
  </si>
  <si>
    <t>43º10'56"</t>
  </si>
  <si>
    <t>00524/2014</t>
  </si>
  <si>
    <t>01198/2014</t>
  </si>
  <si>
    <t>Rio Manso</t>
  </si>
  <si>
    <t>20º08'45"</t>
  </si>
  <si>
    <t>44º15'20"</t>
  </si>
  <si>
    <t>Renovação da Portaria nº 00063/1994</t>
  </si>
  <si>
    <t>00525/2014</t>
  </si>
  <si>
    <t>Juatuba</t>
  </si>
  <si>
    <t>01199/2014</t>
  </si>
  <si>
    <t>Ribeirão Serra Azul</t>
  </si>
  <si>
    <t>19º58'20,5"</t>
  </si>
  <si>
    <t>44º20'36,2"</t>
  </si>
  <si>
    <t>00526/2014</t>
  </si>
  <si>
    <t>01200/2014</t>
  </si>
  <si>
    <t>Rio Betim</t>
  </si>
  <si>
    <t>19º55'16"</t>
  </si>
  <si>
    <t>44º10'16"</t>
  </si>
  <si>
    <t>16586/2014</t>
  </si>
  <si>
    <t>Copaíba Empreendimentos e Mineração Ltda - ME</t>
  </si>
  <si>
    <t>11.085.808/0001-35</t>
  </si>
  <si>
    <t xml:space="preserve">01201/2014 </t>
  </si>
  <si>
    <t>Rio Pardo Pequeno</t>
  </si>
  <si>
    <t xml:space="preserve">Inicial:18º20'11,23" Final:18º20’03,46”
</t>
  </si>
  <si>
    <t xml:space="preserve">Inicial:43º47'53,92" Final:43º49’38,38”
</t>
  </si>
  <si>
    <t>17043/2014</t>
  </si>
  <si>
    <t xml:space="preserve">Aristeu Pereira da Silva </t>
  </si>
  <si>
    <t>296.160.261-00</t>
  </si>
  <si>
    <t>01202/2014</t>
  </si>
  <si>
    <t>15º33'30"</t>
  </si>
  <si>
    <t>46º30'26"</t>
  </si>
  <si>
    <t>16687/2014</t>
  </si>
  <si>
    <t>Celma Antônia Carvalho Garcia</t>
  </si>
  <si>
    <t>150.933.898-54</t>
  </si>
  <si>
    <t>01203/2014</t>
  </si>
  <si>
    <t>17º32'57"</t>
  </si>
  <si>
    <t>46º23'43"</t>
  </si>
  <si>
    <t>Renovação da portaria nº 01734/2009</t>
  </si>
  <si>
    <t>11912/2014</t>
  </si>
  <si>
    <t>Clésio Aparecido Sacoman</t>
  </si>
  <si>
    <t>555.593.879-91</t>
  </si>
  <si>
    <t>01204/2014</t>
  </si>
  <si>
    <t>Consumo humano e irrigação de uma área de 04 ha</t>
  </si>
  <si>
    <t>16º19'11,1"</t>
  </si>
  <si>
    <t>46º58'47,9"</t>
  </si>
  <si>
    <t>17733/2014</t>
  </si>
  <si>
    <t>Décio Lopes</t>
  </si>
  <si>
    <t>743.250.868-20</t>
  </si>
  <si>
    <t>01205/2014</t>
  </si>
  <si>
    <t>Consumo humano, dessedentação de animais, irrigação de jardins, pulverização de lavouras e lavagem de veículos</t>
  </si>
  <si>
    <t>17º50'08"</t>
  </si>
  <si>
    <t>46º21'22"</t>
  </si>
  <si>
    <t>Renovação da portaria nº 02286/2009</t>
  </si>
  <si>
    <t>12249/2014</t>
  </si>
  <si>
    <t>Laticínios Noroeste Ltda</t>
  </si>
  <si>
    <t>65.377.244/0001-33</t>
  </si>
  <si>
    <t>01206/2014</t>
  </si>
  <si>
    <t>17º44'17"</t>
  </si>
  <si>
    <t>46º10'31"</t>
  </si>
  <si>
    <t>Renovação da portaria nº 00206/2013</t>
  </si>
  <si>
    <t>17579/2014</t>
  </si>
  <si>
    <t>Maria Luiz Dias</t>
  </si>
  <si>
    <t>027.075.066-56</t>
  </si>
  <si>
    <t>01207/2014</t>
  </si>
  <si>
    <t>17º47'51,31"</t>
  </si>
  <si>
    <t>46º27'52,02"</t>
  </si>
  <si>
    <t>Renovação da portaria nº 01778/2009</t>
  </si>
  <si>
    <t>23913/2013</t>
  </si>
  <si>
    <t>Nova Mix Industrial e Comércial de Alimentos Ltda</t>
  </si>
  <si>
    <t>08.142.803/0005-16</t>
  </si>
  <si>
    <t>01208/2014</t>
  </si>
  <si>
    <t>Renovação da portaria nº. 02308/2008</t>
  </si>
  <si>
    <t>11150/2013</t>
  </si>
  <si>
    <t>Antônio Carlos Mariano de Almeida</t>
  </si>
  <si>
    <t>344.383.946-00</t>
  </si>
  <si>
    <t>01209/2014</t>
  </si>
  <si>
    <t>23100/2012</t>
  </si>
  <si>
    <t>Cooperativa Mista Agro Pecuária de Patos de Minas Ltda</t>
  </si>
  <si>
    <t>23.338.189/0007-18</t>
  </si>
  <si>
    <t>01210/2014</t>
  </si>
  <si>
    <t>18°35'55''</t>
  </si>
  <si>
    <t>46°30'51''</t>
  </si>
  <si>
    <t>08819/2011</t>
  </si>
  <si>
    <t>Posto Toda Hora Ltda</t>
  </si>
  <si>
    <t>10.349.153/0001-00</t>
  </si>
  <si>
    <t>01211/2014</t>
  </si>
  <si>
    <t>18°41'13''</t>
  </si>
  <si>
    <t>49°34'30'</t>
  </si>
  <si>
    <t>27687/2013</t>
  </si>
  <si>
    <t>Guilherme Francisco Pizolato Neto</t>
  </si>
  <si>
    <t>037.251.769-22</t>
  </si>
  <si>
    <t>Córrego Cachoeirinha</t>
  </si>
  <si>
    <t>18°39'18''</t>
  </si>
  <si>
    <t>48°12'56''</t>
  </si>
  <si>
    <t>18198/2011</t>
  </si>
  <si>
    <t>Black &amp; Decker do Brasil Ltda</t>
  </si>
  <si>
    <t>53.296.237/0001-91</t>
  </si>
  <si>
    <t>01213/2014</t>
  </si>
  <si>
    <t>Rebaixamento de nível d'água para fins de obras civis</t>
  </si>
  <si>
    <t>Rebaixamento de Nível de Água Subterrânea de Obras Civis</t>
  </si>
  <si>
    <t>19°42'04''</t>
  </si>
  <si>
    <t>47°58'50''</t>
  </si>
  <si>
    <t>05514/2011</t>
  </si>
  <si>
    <t>Posto Veneza Ltda</t>
  </si>
  <si>
    <t>08.229.807/0001-02</t>
  </si>
  <si>
    <t>01214/2014</t>
  </si>
  <si>
    <t>18°54'36''</t>
  </si>
  <si>
    <t>48°14'47''</t>
  </si>
  <si>
    <t>27684/2013</t>
  </si>
  <si>
    <t>Antônio Carlos Sampaio Moreno</t>
  </si>
  <si>
    <t>301.321.186-53</t>
  </si>
  <si>
    <t>01215/2014</t>
  </si>
  <si>
    <t>Ribeirão Buritis</t>
  </si>
  <si>
    <t>Córrego Buritis</t>
  </si>
  <si>
    <t>19°46'24''</t>
  </si>
  <si>
    <t>48°00'31''</t>
  </si>
  <si>
    <t>15630/2013</t>
  </si>
  <si>
    <t>Ademir Ferreira de Mello</t>
  </si>
  <si>
    <t>551.256.208-82</t>
  </si>
  <si>
    <t>01216/2014</t>
  </si>
  <si>
    <t>Irrigação de uma área de 52,74 ha</t>
  </si>
  <si>
    <t>Rio São Francisco.</t>
  </si>
  <si>
    <t>Córrego Capão Grosso</t>
  </si>
  <si>
    <t>19°43'09''</t>
  </si>
  <si>
    <t>48°46'42''</t>
  </si>
  <si>
    <t>12376/2012</t>
  </si>
  <si>
    <t>Antônio Ione Teixeira de Jesus</t>
  </si>
  <si>
    <t>049.181.476-31</t>
  </si>
  <si>
    <t>Presidente Olegário e João Pinheiro</t>
  </si>
  <si>
    <t>01217/2014</t>
  </si>
  <si>
    <t>Rio Prata</t>
  </si>
  <si>
    <t xml:space="preserve">Inicial:17º49’51” Final:18°06'26''
</t>
  </si>
  <si>
    <t xml:space="preserve">Inicial:46º17’47” Final:46°13'16''
</t>
  </si>
  <si>
    <t>29203/2013</t>
  </si>
  <si>
    <t>Rollander José Camargos - ME</t>
  </si>
  <si>
    <t>18.370.194/0001-82</t>
  </si>
  <si>
    <t>01218/2014</t>
  </si>
  <si>
    <t>Ribeirão São Gabriel</t>
  </si>
  <si>
    <t xml:space="preserve">Inicial:19°16'20'' Final:19°16'00''
</t>
  </si>
  <si>
    <t>29550/2013</t>
  </si>
  <si>
    <t>Eucélia da Cunha Faria - ME</t>
  </si>
  <si>
    <t>303.002.406-78</t>
  </si>
  <si>
    <t>01219/2014</t>
  </si>
  <si>
    <t xml:space="preserve">Inicial:19°31'08'' Final:19°31'21''
</t>
  </si>
  <si>
    <t xml:space="preserve">Inicial:48°32'25” Final:48°32'04”
</t>
  </si>
  <si>
    <t>19106/2011</t>
  </si>
  <si>
    <t>Franco Cruz Carvalho</t>
  </si>
  <si>
    <t>051.384.306-02</t>
  </si>
  <si>
    <t>01220/2014</t>
  </si>
  <si>
    <t>Irrigação de uma área de 64 ha</t>
  </si>
  <si>
    <t>0,4417 ha</t>
  </si>
  <si>
    <t>10.352,29 m³</t>
  </si>
  <si>
    <t>Córrego Paiol</t>
  </si>
  <si>
    <t>19°20'18''</t>
  </si>
  <si>
    <t>46°31'38''</t>
  </si>
  <si>
    <t>Onde se lê: Finalidade: Consumo agroindustrial, com o tempo de captação de 07:00 horas e 45 minutos/dia e 12 meses/ano. Leia-se: Finalidade: Consumo humano e agroindustrial, com o tempo de captação de 09:00 horas e 20 minutos/dia e 12 meses/ano. Município: Uberlândia - MG.</t>
  </si>
  <si>
    <t>Onde se lê: Outorgada: Companhia de Bebidas das Américas - AMBEV, CNPJ: CNPJ: 02.808.708/0055-91. Leia-se: Outorgada: AMBEV S.A. - CNPJ: 07.526.557/0050-98. Município: Juatuba - MG.</t>
  </si>
  <si>
    <t>08117/2013</t>
  </si>
  <si>
    <t>Frigoabat - Frigorífico Abatedouro Costa Tavares Ltda</t>
  </si>
  <si>
    <t>04.399.992/0001-22</t>
  </si>
  <si>
    <t>45º57'18"</t>
  </si>
  <si>
    <t>30065/2013</t>
  </si>
  <si>
    <t>Granja Loureiro Indústria e Comércio Ltda</t>
  </si>
  <si>
    <t>07.580.055/0001-67</t>
  </si>
  <si>
    <t>21º04'34"</t>
  </si>
  <si>
    <t>45º05'34"</t>
  </si>
  <si>
    <t xml:space="preserve">05391/2014 </t>
  </si>
  <si>
    <t>21º14'06"</t>
  </si>
  <si>
    <t>45º00'04"</t>
  </si>
  <si>
    <t>Renovação da Portaria nº 01647/2009</t>
  </si>
  <si>
    <t xml:space="preserve">05689/2014 </t>
  </si>
  <si>
    <t>Auto Posto Brasil Petro Ltda</t>
  </si>
  <si>
    <t>06.991.254/0001-03</t>
  </si>
  <si>
    <t>21º19'56"</t>
  </si>
  <si>
    <t>46º22'06"</t>
  </si>
  <si>
    <t>Renovação da Portaria nº 00931/2009</t>
  </si>
  <si>
    <t xml:space="preserve">05691/2014 </t>
  </si>
  <si>
    <t>Auto Posto Cobuccio &amp; Freitas Ltda</t>
  </si>
  <si>
    <t>11.409.624/0001-83</t>
  </si>
  <si>
    <t>20º52'11"</t>
  </si>
  <si>
    <t>46º23'40"</t>
  </si>
  <si>
    <t>Renovação da Portaria nº 01579/2012</t>
  </si>
  <si>
    <t>07333/2014</t>
  </si>
  <si>
    <t>21º59'45"</t>
  </si>
  <si>
    <t>46º34'24"</t>
  </si>
  <si>
    <t>08229/2014</t>
  </si>
  <si>
    <t>Fagor Ederlan Brasileira Auto Peças Ltda</t>
  </si>
  <si>
    <t>61.082.723/0001-71</t>
  </si>
  <si>
    <t>22º51'25"</t>
  </si>
  <si>
    <t>46º19'45"</t>
  </si>
  <si>
    <t>10130/2014</t>
  </si>
  <si>
    <t>Europa Materiais para Construção Ltda - EPP</t>
  </si>
  <si>
    <t>04.961.550/0001-04</t>
  </si>
  <si>
    <t>46º58'29"</t>
  </si>
  <si>
    <t xml:space="preserve">12264/2014 </t>
  </si>
  <si>
    <t>Ipanema Agrícola S/A</t>
  </si>
  <si>
    <t>42.135.913/0001-65</t>
  </si>
  <si>
    <t>21º51'45"</t>
  </si>
  <si>
    <t>45º14'45"</t>
  </si>
  <si>
    <t>Renovação da Portaria nº 01648/2009</t>
  </si>
  <si>
    <t>12313/2014</t>
  </si>
  <si>
    <t>Riwa Empreendimentos Imobiliários Ltda</t>
  </si>
  <si>
    <t>01.814.483/0001-20</t>
  </si>
  <si>
    <t>São José da Barra</t>
  </si>
  <si>
    <t>Consumo humano e recreação</t>
  </si>
  <si>
    <t>20º43'00"</t>
  </si>
  <si>
    <t>46º14'43"</t>
  </si>
  <si>
    <t xml:space="preserve">12633/2014 </t>
  </si>
  <si>
    <t>Sanmariana Indústria e Comércio Ltda</t>
  </si>
  <si>
    <t>17.996.141/0001-09</t>
  </si>
  <si>
    <t>Consumo humano, dessedentação de animais e industrial</t>
  </si>
  <si>
    <t>20º51'52"</t>
  </si>
  <si>
    <t>46º25'51"</t>
  </si>
  <si>
    <t>Renovação da Portaria nº 01922/2009</t>
  </si>
  <si>
    <t>12912/2014</t>
  </si>
  <si>
    <t>Promudas Sul Minas Ltda</t>
  </si>
  <si>
    <t>05.929.684/0001-24</t>
  </si>
  <si>
    <t>Irrigação de uma área de 1 ha</t>
  </si>
  <si>
    <t>21º16'03"</t>
  </si>
  <si>
    <t>45º00'24"</t>
  </si>
  <si>
    <t xml:space="preserve">12929/2014 </t>
  </si>
  <si>
    <t>Frigomarte Indústria e Comercio de Frios Ltda - EPP</t>
  </si>
  <si>
    <t>45º41'52"</t>
  </si>
  <si>
    <t>Renovação da Portaria nº 02204/2009</t>
  </si>
  <si>
    <t>13998/2014</t>
  </si>
  <si>
    <t>Campofert Guaira Comércio, Indústria, Exportação e Importação Ltda</t>
  </si>
  <si>
    <t>65.514.192/0012-52</t>
  </si>
  <si>
    <t>20º43'40"</t>
  </si>
  <si>
    <t>46º30'48"</t>
  </si>
  <si>
    <t>14059/2014</t>
  </si>
  <si>
    <t>Cláudio Jacó de Lima</t>
  </si>
  <si>
    <t>710.054.806-30</t>
  </si>
  <si>
    <t>21º08'19"</t>
  </si>
  <si>
    <t>46º27'26"</t>
  </si>
  <si>
    <t>15063/2014</t>
  </si>
  <si>
    <t>Regiton Luis Alves</t>
  </si>
  <si>
    <t>122.163.238-88</t>
  </si>
  <si>
    <t>20º49'45"</t>
  </si>
  <si>
    <t>46º21'55"</t>
  </si>
  <si>
    <t>15065/2014</t>
  </si>
  <si>
    <t>Rui Marques de Paiva</t>
  </si>
  <si>
    <t>519.589.966-53</t>
  </si>
  <si>
    <t>21º00'02"</t>
  </si>
  <si>
    <t>46º01'28"</t>
  </si>
  <si>
    <t>15222/2014</t>
  </si>
  <si>
    <t>Brito e Martins Empreendimentos Imobiliários Ltda</t>
  </si>
  <si>
    <t>11.971.401/0001-05</t>
  </si>
  <si>
    <t>21º06'25"</t>
  </si>
  <si>
    <t>46º26'59"</t>
  </si>
  <si>
    <t>29078/2013</t>
  </si>
  <si>
    <t>17.425.646/0013-57</t>
  </si>
  <si>
    <t>Luminárias</t>
  </si>
  <si>
    <t xml:space="preserve">01239/2014 </t>
  </si>
  <si>
    <t>Córrego da Patrona</t>
  </si>
  <si>
    <t>21º30'20"</t>
  </si>
  <si>
    <t>45º00'56"</t>
  </si>
  <si>
    <t>03500/2014</t>
  </si>
  <si>
    <t>Aliança Cerâmica Ltda - ME</t>
  </si>
  <si>
    <t>09.020.498/0001-29</t>
  </si>
  <si>
    <t xml:space="preserve">01240/2014 </t>
  </si>
  <si>
    <t>Rios Pardo e Mogi-guaçu</t>
  </si>
  <si>
    <t>Cava Aluvionar</t>
  </si>
  <si>
    <t xml:space="preserve">Inicial:21º45'04" Final:21º44'59"
</t>
  </si>
  <si>
    <t xml:space="preserve">Inicial:45º58'00" Final:45º57'53"
</t>
  </si>
  <si>
    <t xml:space="preserve">04669/2014 </t>
  </si>
  <si>
    <t>Mineração Pazinha Ltda</t>
  </si>
  <si>
    <t>05.517.962/0001-36</t>
  </si>
  <si>
    <t>Ritápolis</t>
  </si>
  <si>
    <t xml:space="preserve">01241/2014 </t>
  </si>
  <si>
    <t xml:space="preserve">Inicial:21º01'44" Final:21º02'18"
</t>
  </si>
  <si>
    <t xml:space="preserve">Inicial:44º16'08" Final:44º15'39"
</t>
  </si>
  <si>
    <t>Renovação da Portaria nº. 00838/2009</t>
  </si>
  <si>
    <t>05351/2014</t>
  </si>
  <si>
    <t>Pedreira Sul Minas Ltda - ME</t>
  </si>
  <si>
    <t>10.173.475/0001-33</t>
  </si>
  <si>
    <t xml:space="preserve">01242/2014 </t>
  </si>
  <si>
    <t>Rio Turvo Pequeno</t>
  </si>
  <si>
    <t xml:space="preserve">Inicial:21º44'25" Final:21º44'25"
</t>
  </si>
  <si>
    <t xml:space="preserve">Inicial:44º18'01" Final:44º18'10"
</t>
  </si>
  <si>
    <t xml:space="preserve">08282/2014 </t>
  </si>
  <si>
    <t>Social - Sociedade Industrial e Comércio, Importação e Exportação Ltda</t>
  </si>
  <si>
    <t>17.277.690/0001-23</t>
  </si>
  <si>
    <t>Brasópolis</t>
  </si>
  <si>
    <t xml:space="preserve">01243/2014 </t>
  </si>
  <si>
    <t>Córrego dos Farias</t>
  </si>
  <si>
    <t>22º29'04"</t>
  </si>
  <si>
    <t>45º39'42"</t>
  </si>
  <si>
    <t>Renovação da Portaria nº. 03030/2010</t>
  </si>
  <si>
    <t>09904/2014</t>
  </si>
  <si>
    <t>Prefeitura Municipal de Paraisópolis</t>
  </si>
  <si>
    <t>18.025.965/0001-02</t>
  </si>
  <si>
    <t>Paraisópolis</t>
  </si>
  <si>
    <t xml:space="preserve">01244/2014 </t>
  </si>
  <si>
    <t>Ribeirão das Pedras</t>
  </si>
  <si>
    <t>22º40'08"</t>
  </si>
  <si>
    <t>45º56'08"</t>
  </si>
  <si>
    <t>12539/2014</t>
  </si>
  <si>
    <t>Sílvio Souza Leite</t>
  </si>
  <si>
    <t>886.495.556-91</t>
  </si>
  <si>
    <t xml:space="preserve">01245/2014 </t>
  </si>
  <si>
    <t>Irrigação de uma área de 2 ha</t>
  </si>
  <si>
    <t>Córrego da Instância</t>
  </si>
  <si>
    <t>22º27'54"</t>
  </si>
  <si>
    <t>45º24'58"</t>
  </si>
  <si>
    <t>14425/2014</t>
  </si>
  <si>
    <t>Debora de Souza Mello Carvalho</t>
  </si>
  <si>
    <t>526.504.446-53</t>
  </si>
  <si>
    <t xml:space="preserve">01246/2014 </t>
  </si>
  <si>
    <t>Ribeirão Serrote</t>
  </si>
  <si>
    <t>21º29'55"</t>
  </si>
  <si>
    <t>14932/2014</t>
  </si>
  <si>
    <t>Josué Pereira de Figueiredo</t>
  </si>
  <si>
    <t>100.613.206-68</t>
  </si>
  <si>
    <t xml:space="preserve">01247/2014 </t>
  </si>
  <si>
    <t>Consumo agroindustrial e lavagem de veículos</t>
  </si>
  <si>
    <t>Córrego da Taboca</t>
  </si>
  <si>
    <t>21º01'02"</t>
  </si>
  <si>
    <t>44º55'29"</t>
  </si>
  <si>
    <t xml:space="preserve">14238/2014 </t>
  </si>
  <si>
    <t>Daniela Ferrari</t>
  </si>
  <si>
    <t>000.267.126-36</t>
  </si>
  <si>
    <t>4,48 ha</t>
  </si>
  <si>
    <t>58253 m³</t>
  </si>
  <si>
    <t>Rio Mogi-Guaçu</t>
  </si>
  <si>
    <t>22º21'45"</t>
  </si>
  <si>
    <t>46º27'40"</t>
  </si>
  <si>
    <t>Onde se lê: Vazão Autorizada (m³/h): 30,0. Finalidade: Tempo de captação de 12:00 horas/dia, 22 dias/mês e 12 meses/ano. Leia-se: Vazão Autorizada (m³/h): 37,7. Finalidade: Tempo de captação de 16:00 horas/dia, 22 dias/mês e 12 meses/ano. Município: Pouso Alegre – MG.</t>
  </si>
  <si>
    <t>Processo 4097</t>
  </si>
  <si>
    <t>Portaria 1052</t>
  </si>
  <si>
    <t>05665/2014</t>
  </si>
  <si>
    <t>CEMIG Geração e Transmissão S.A</t>
  </si>
  <si>
    <t>01272/2014</t>
  </si>
  <si>
    <t>20º17'51"</t>
  </si>
  <si>
    <t>43º45'30"</t>
  </si>
  <si>
    <t xml:space="preserve">01212/2014 </t>
  </si>
  <si>
    <t xml:space="preserve">01221/2014 </t>
  </si>
  <si>
    <t xml:space="preserve">01222/2014 </t>
  </si>
  <si>
    <t xml:space="preserve">01223/2014 </t>
  </si>
  <si>
    <t xml:space="preserve">01224/2014 </t>
  </si>
  <si>
    <t xml:space="preserve">01225/2014 </t>
  </si>
  <si>
    <t xml:space="preserve">01226/2014 </t>
  </si>
  <si>
    <t xml:space="preserve">01227/2014 </t>
  </si>
  <si>
    <t xml:space="preserve">01228/2014 </t>
  </si>
  <si>
    <t xml:space="preserve">01229/2014 </t>
  </si>
  <si>
    <t xml:space="preserve">01230/2014 </t>
  </si>
  <si>
    <t xml:space="preserve">01231/2014 </t>
  </si>
  <si>
    <t xml:space="preserve">01232/2014 </t>
  </si>
  <si>
    <t xml:space="preserve">01233/2014 </t>
  </si>
  <si>
    <t xml:space="preserve">01234/2014 </t>
  </si>
  <si>
    <t xml:space="preserve">01235/2014 </t>
  </si>
  <si>
    <t xml:space="preserve">01236/2014 </t>
  </si>
  <si>
    <t xml:space="preserve">01237/2014 </t>
  </si>
  <si>
    <t xml:space="preserve">01238/2014 </t>
  </si>
  <si>
    <t xml:space="preserve">01248/2014 </t>
  </si>
  <si>
    <t>13095/2014</t>
  </si>
  <si>
    <t>Chapada do Norte</t>
  </si>
  <si>
    <t>01273/2014</t>
  </si>
  <si>
    <t>17º02'21"</t>
  </si>
  <si>
    <t>42º35'24"</t>
  </si>
  <si>
    <t>13112/2014</t>
  </si>
  <si>
    <t>Novo Cruzeiro</t>
  </si>
  <si>
    <t>01274/2014</t>
  </si>
  <si>
    <t>17º17'15"</t>
  </si>
  <si>
    <t>42º00'36"</t>
  </si>
  <si>
    <t>14110/2014</t>
  </si>
  <si>
    <t>Jequitinhonha</t>
  </si>
  <si>
    <t>01275/2014</t>
  </si>
  <si>
    <t>16º10'14"</t>
  </si>
  <si>
    <t>41º12'18"</t>
  </si>
  <si>
    <t>21584/2012</t>
  </si>
  <si>
    <t>01276/2014</t>
  </si>
  <si>
    <t>19º02'36"</t>
  </si>
  <si>
    <t>50º29'30"</t>
  </si>
  <si>
    <t>21585/2012</t>
  </si>
  <si>
    <t>01277/2014</t>
  </si>
  <si>
    <t>19º02'34"</t>
  </si>
  <si>
    <t>50º29'28"</t>
  </si>
  <si>
    <t>23917/2012</t>
  </si>
  <si>
    <t>01278/2014</t>
  </si>
  <si>
    <t>Ribeirão Bagagem</t>
  </si>
  <si>
    <t>18º45'20"</t>
  </si>
  <si>
    <t>47º41'22"</t>
  </si>
  <si>
    <t>20794/2013</t>
  </si>
  <si>
    <t>Prefeitura Municipal de Ouro Preto</t>
  </si>
  <si>
    <t>18.295.295/0001-36</t>
  </si>
  <si>
    <t>01279/2014</t>
  </si>
  <si>
    <t>Córrego com Fluxo Perene - Afluente do Ribeirão Funil</t>
  </si>
  <si>
    <t>20º19'24,5"</t>
  </si>
  <si>
    <t>43º37'14,6"</t>
  </si>
  <si>
    <t>20795/2013</t>
  </si>
  <si>
    <t>01280/2014</t>
  </si>
  <si>
    <t>Córrego com Fluxo Intermitente - Afluente do Ribeirão Funil</t>
  </si>
  <si>
    <t>20º19'23,2"</t>
  </si>
  <si>
    <t>43º37'13,1"</t>
  </si>
  <si>
    <t>20796/2013</t>
  </si>
  <si>
    <t>01281/2014</t>
  </si>
  <si>
    <t>20º19'19,7"</t>
  </si>
  <si>
    <t>43º37'11,0"</t>
  </si>
  <si>
    <t>20797/2013</t>
  </si>
  <si>
    <t>01282/2014</t>
  </si>
  <si>
    <t>20º19'11,7"</t>
  </si>
  <si>
    <t>43º37'08,7"</t>
  </si>
  <si>
    <t>20798/2013</t>
  </si>
  <si>
    <t>01283/2014</t>
  </si>
  <si>
    <t>20º19'02,4"</t>
  </si>
  <si>
    <t>43º37'04,8"</t>
  </si>
  <si>
    <t>20799/2013</t>
  </si>
  <si>
    <t>01284/2014</t>
  </si>
  <si>
    <t>Córrego com Fluxo Perene - Afluente do Rio das Velhas</t>
  </si>
  <si>
    <t>20º18'40,5"</t>
  </si>
  <si>
    <t>43º36'25,6"</t>
  </si>
  <si>
    <t>20800/2013</t>
  </si>
  <si>
    <t>01285/2014</t>
  </si>
  <si>
    <t>Córrego com Fluxo Intermitente - Afluente do Rio das Velhas</t>
  </si>
  <si>
    <t>20º18'37,0"</t>
  </si>
  <si>
    <t>43º36'17,6"</t>
  </si>
  <si>
    <t>20801/2013</t>
  </si>
  <si>
    <t>01286/2014</t>
  </si>
  <si>
    <t>20º18'33,8"</t>
  </si>
  <si>
    <t>43º35'59,2"</t>
  </si>
  <si>
    <t>20802/2013</t>
  </si>
  <si>
    <t>01287/2014</t>
  </si>
  <si>
    <t>20º18'38,8"</t>
  </si>
  <si>
    <t>43º35'53,1"</t>
  </si>
  <si>
    <t>20803/2013</t>
  </si>
  <si>
    <t>01288/2014</t>
  </si>
  <si>
    <t>20º18'47,0"</t>
  </si>
  <si>
    <t>43º35'40,3"</t>
  </si>
  <si>
    <t>20804/2013</t>
  </si>
  <si>
    <t>01289/2014</t>
  </si>
  <si>
    <t>20º18'50,7"</t>
  </si>
  <si>
    <t>43º35'33,8"</t>
  </si>
  <si>
    <t>13408/2008</t>
  </si>
  <si>
    <t>Marcone Paulino</t>
  </si>
  <si>
    <t>511.598.996-49</t>
  </si>
  <si>
    <t>Datas</t>
  </si>
  <si>
    <t>01290/2014</t>
  </si>
  <si>
    <t>1,25 ha</t>
  </si>
  <si>
    <t>12.500 m³</t>
  </si>
  <si>
    <t>Ribeirão de Datas</t>
  </si>
  <si>
    <t>18º24'02"</t>
  </si>
  <si>
    <t>43º40'10</t>
  </si>
  <si>
    <t>08575/2014</t>
  </si>
  <si>
    <t>Madeireira Costa e Souza Ltda</t>
  </si>
  <si>
    <t>07.620.975/0001-61</t>
  </si>
  <si>
    <t>Teófilo Otoni</t>
  </si>
  <si>
    <t>01291/2014</t>
  </si>
  <si>
    <t>Rio Todos os Santos</t>
  </si>
  <si>
    <t xml:space="preserve">Inicial:17º52'40" Final:17º52’30”
</t>
  </si>
  <si>
    <t xml:space="preserve">Inicial:47º15'53" Final:47º15’44”
</t>
  </si>
  <si>
    <t>04296/2012</t>
  </si>
  <si>
    <t>Juarez Amorim</t>
  </si>
  <si>
    <t>403.544.906-72</t>
  </si>
  <si>
    <t>Carlos Chagas</t>
  </si>
  <si>
    <t>01292/2014</t>
  </si>
  <si>
    <t>Pisicultura, paisagismo e recreação</t>
  </si>
  <si>
    <t>1,360 ha</t>
  </si>
  <si>
    <t xml:space="preserve">37.400 m³ </t>
  </si>
  <si>
    <t>Córrego Grande Afluente do Rio Todos os Santos</t>
  </si>
  <si>
    <t>17º41'27"</t>
  </si>
  <si>
    <t>41º07'29"</t>
  </si>
  <si>
    <t>Renovação da Portaria nº 00952/2007</t>
  </si>
  <si>
    <t>04297/2012</t>
  </si>
  <si>
    <t>01293/2014</t>
  </si>
  <si>
    <t xml:space="preserve">37.350 m³ </t>
  </si>
  <si>
    <t>17º41'22"</t>
  </si>
  <si>
    <t>41º07'27"</t>
  </si>
  <si>
    <t>Renovação da Portaria nº 00953/2007</t>
  </si>
  <si>
    <t>04298/2012</t>
  </si>
  <si>
    <t>01294/2014</t>
  </si>
  <si>
    <t>1,470 ha</t>
  </si>
  <si>
    <t xml:space="preserve">47.210 m³ </t>
  </si>
  <si>
    <t>17º42'20"</t>
  </si>
  <si>
    <t>41º06'47"</t>
  </si>
  <si>
    <t>Renovação da Portaria nº 00954/2007</t>
  </si>
  <si>
    <t>16180/2012</t>
  </si>
  <si>
    <t>Luis Fernando Pupin Jafelice</t>
  </si>
  <si>
    <t>067.607.808-76</t>
  </si>
  <si>
    <t>01295/2014</t>
  </si>
  <si>
    <t>19°10'39''</t>
  </si>
  <si>
    <t>47°56'42''</t>
  </si>
  <si>
    <t>00800/2013</t>
  </si>
  <si>
    <t>Geraldo Leonel Gomes</t>
  </si>
  <si>
    <t>189.076.528-72</t>
  </si>
  <si>
    <t>01296/2014</t>
  </si>
  <si>
    <t>Dessendentação de animais</t>
  </si>
  <si>
    <t>19°52'20,6''</t>
  </si>
  <si>
    <t>48°20'54,4''</t>
  </si>
  <si>
    <t>11780/2011</t>
  </si>
  <si>
    <t>KMP Comércio de Petróleo Ltda</t>
  </si>
  <si>
    <t>16,548,117/0001-44</t>
  </si>
  <si>
    <t>01297/2014</t>
  </si>
  <si>
    <t>18°53'30''</t>
  </si>
  <si>
    <t>48°15'18''</t>
  </si>
  <si>
    <t>20079/2011</t>
  </si>
  <si>
    <t xml:space="preserve">01298/2014 </t>
  </si>
  <si>
    <t>Consumo humano e dessedentação animais</t>
  </si>
  <si>
    <t>18°51'24''</t>
  </si>
  <si>
    <t>48°55'44'</t>
  </si>
  <si>
    <t>25108/2013</t>
  </si>
  <si>
    <t>Cerâmica Maraca Ltda</t>
  </si>
  <si>
    <t>19.568.468/0001-05</t>
  </si>
  <si>
    <t>01299/2014</t>
  </si>
  <si>
    <t>18°57'04''</t>
  </si>
  <si>
    <t>49°27'18''</t>
  </si>
  <si>
    <t>22998/2012</t>
  </si>
  <si>
    <t>Auto Posto Estrela do Pontal Ltda</t>
  </si>
  <si>
    <t>04.124.500/0001-96</t>
  </si>
  <si>
    <t>Campina Verde</t>
  </si>
  <si>
    <t>01300/2014</t>
  </si>
  <si>
    <t>19°33'58''</t>
  </si>
  <si>
    <t>50°00'50''</t>
  </si>
  <si>
    <t>22765/2012</t>
  </si>
  <si>
    <t>Auto Posto Siqueira Ltda</t>
  </si>
  <si>
    <t>25.557.208/0001-37</t>
  </si>
  <si>
    <t xml:space="preserve">01301/2014 </t>
  </si>
  <si>
    <t>20°01'48''</t>
  </si>
  <si>
    <t>48°54'55''</t>
  </si>
  <si>
    <t>19351/2012</t>
  </si>
  <si>
    <t>José Carlos Fonseca Filho</t>
  </si>
  <si>
    <t>098.308.918-36</t>
  </si>
  <si>
    <t>01302/2014</t>
  </si>
  <si>
    <t>Irrigação de uma área de 70 ha</t>
  </si>
  <si>
    <t>Córrego Tabocas</t>
  </si>
  <si>
    <t>18°43'51,48''</t>
  </si>
  <si>
    <t>47°02'30,78”</t>
  </si>
  <si>
    <t>28325/2013</t>
  </si>
  <si>
    <t>Associação Jardins Gênova</t>
  </si>
  <si>
    <t>12.550.979/0001-50</t>
  </si>
  <si>
    <t xml:space="preserve">01303/2014 </t>
  </si>
  <si>
    <t>Irrigação de uma área de 17,52 ha</t>
  </si>
  <si>
    <t>0,6497 ha</t>
  </si>
  <si>
    <t>3.248,60 m³</t>
  </si>
  <si>
    <t>Afluente da Margem Esquerda do Rio Uberabinha</t>
  </si>
  <si>
    <t>18°57'56''</t>
  </si>
  <si>
    <t>48°17'38''</t>
  </si>
  <si>
    <t>Onde se lê: Processo nº 04027/2013. Leia-se: Processo nº 04097/2013. Município: Pouso Alegre – MG</t>
  </si>
  <si>
    <t xml:space="preserve"> Onde se lê: Vazão Autorizada (m³/h): 90,0. Leia - se: Vazão Autorizada (m³/h): 8,2. Município: Bocaiúva – MG.</t>
  </si>
  <si>
    <t>Onde se lê: Processo nº 05665/2012. Leia-se: Processo nº 05665/2014. Municípios: Itabirito e Ouro Preto – MG.</t>
  </si>
  <si>
    <t>06333/2011</t>
  </si>
  <si>
    <t>01304/2014</t>
  </si>
  <si>
    <t>20º21'10"</t>
  </si>
  <si>
    <t>43º46'12"</t>
  </si>
  <si>
    <t>23958/2013</t>
  </si>
  <si>
    <t>PRE 14 Empreendimentos Imobiliários Ltda</t>
  </si>
  <si>
    <t>18.087.271/0001-91</t>
  </si>
  <si>
    <t>01305/2014</t>
  </si>
  <si>
    <t>19º28'43''</t>
  </si>
  <si>
    <t>44º14'47''</t>
  </si>
  <si>
    <t>01928/2010</t>
  </si>
  <si>
    <t>Diagno Comércio e Manipulação de Produtos Químicos Ltda</t>
  </si>
  <si>
    <t>01.866.908/0001-45</t>
  </si>
  <si>
    <t>01306/2014</t>
  </si>
  <si>
    <t>19º52'27''</t>
  </si>
  <si>
    <t>43º55'00''</t>
  </si>
  <si>
    <t>14692/2013</t>
  </si>
  <si>
    <t>Delp Engenharia Mecânica S/A</t>
  </si>
  <si>
    <t>17.161.936/0001-05</t>
  </si>
  <si>
    <t>01307/2014</t>
  </si>
  <si>
    <t>19º51'32''</t>
  </si>
  <si>
    <t>44º03'27''</t>
  </si>
  <si>
    <t>15416/2013</t>
  </si>
  <si>
    <t>Usibrita Ltda</t>
  </si>
  <si>
    <t>18.820.688/0001-11</t>
  </si>
  <si>
    <t>01308/2014</t>
  </si>
  <si>
    <t>19º55'14''</t>
  </si>
  <si>
    <t>44º14'33'</t>
  </si>
  <si>
    <t>17237/2013</t>
  </si>
  <si>
    <t>Posto Souza Chaves Ltda</t>
  </si>
  <si>
    <t>10.777.244/0001-39</t>
  </si>
  <si>
    <t>Três Marias</t>
  </si>
  <si>
    <t>01309/2014</t>
  </si>
  <si>
    <t>Consumo industrial, lavagem de veículos e lavagem da pista</t>
  </si>
  <si>
    <t>18º14'09,5''</t>
  </si>
  <si>
    <t>45º12'50,3''</t>
  </si>
  <si>
    <t>Onde se lê: Finalidade: Recreação e paisagismo, com o tempo de captação de 05:00 horas/dia e 12 meses/ano. Vazão autorizada (m³/h): 3,0. Leia-se: Finalidade: Consumo humano, recreação, paisagismo e irrigação de jardins, com o tempo de captação de 17:00 horas e 30 minutos/dia e 12 meses/ano. Vazão autorizada (m³/h): 3,4. Condicionantes: 1. Deixar no empreendimento as planilhas de monitoramento para futura fiscalização e enviar anualmente à SUPRAM-CM ou sempre que solicitado, e quando da renovação da portaria. PRAZO: durante a validade da Portaria de Outorga. 2. Fotografar bimestralmente os leitores do horímetro e do hidrômetro e enviar um relatório fotográfico anualmente à SUPRAM-CM ou sempre que solicitado e quando da renovação da portaria. PRAZO: durante a validade da Portaria de Outorga. Município: Nova Lima – MG.</t>
  </si>
  <si>
    <t>Onde se lê: Outorgado: Carlos Antônio Genuíno - CPF: 110.541.236-91. Leia-se: Outorgado: Almir Elias Teixeira Mauad – CPF: 176.343.506-72. Município: Capim Branco – MG.</t>
  </si>
  <si>
    <t>Processo 4792</t>
  </si>
  <si>
    <t>Processo 16031</t>
  </si>
  <si>
    <t>18304/2013</t>
  </si>
  <si>
    <t>Ary Silvério Xavier</t>
  </si>
  <si>
    <t>138.875.646-34</t>
  </si>
  <si>
    <t>01310/2014</t>
  </si>
  <si>
    <t>Consumo humano, industrial, lavagem do empreendimento, lavagem de máquinas agrícolas e abastecimento de pulverizadores</t>
  </si>
  <si>
    <t>18º31'43"</t>
  </si>
  <si>
    <t>46º00'20"</t>
  </si>
  <si>
    <t>10769/2014</t>
  </si>
  <si>
    <t>Ronildo Vieira de Paulo</t>
  </si>
  <si>
    <t>873.688.706-49</t>
  </si>
  <si>
    <t>01311/2014</t>
  </si>
  <si>
    <t>18º01'19"</t>
  </si>
  <si>
    <t>46º39'35"</t>
  </si>
  <si>
    <t>18302/2013</t>
  </si>
  <si>
    <t>01312/2014</t>
  </si>
  <si>
    <t>0,4604 ha</t>
  </si>
  <si>
    <t>13812,45 m³</t>
  </si>
  <si>
    <t>18º31'48,49"</t>
  </si>
  <si>
    <t>46º00'24,42"</t>
  </si>
  <si>
    <t>18303/2013</t>
  </si>
  <si>
    <t>01313/2014</t>
  </si>
  <si>
    <t>0,4776 ha</t>
  </si>
  <si>
    <t xml:space="preserve">19103,4 m³ </t>
  </si>
  <si>
    <t>18º31'24,66"</t>
  </si>
  <si>
    <t>46º00"39.62"</t>
  </si>
  <si>
    <t>21606/2013</t>
  </si>
  <si>
    <t>Aldemir Ferreira Ápio</t>
  </si>
  <si>
    <t>136.064.920-49</t>
  </si>
  <si>
    <t>01314/2014</t>
  </si>
  <si>
    <t>2,8075 ha</t>
  </si>
  <si>
    <t>40759,19 m³</t>
  </si>
  <si>
    <t>Afluente do Córrego Capão do Meio</t>
  </si>
  <si>
    <t>14º53'17,6"</t>
  </si>
  <si>
    <t>46º24'36,70"</t>
  </si>
  <si>
    <t>17793/2013</t>
  </si>
  <si>
    <t>Ryuma Getúlio Sato</t>
  </si>
  <si>
    <t>253.001.208-39</t>
  </si>
  <si>
    <t>01315/2014</t>
  </si>
  <si>
    <t xml:space="preserve">11357 m³ </t>
  </si>
  <si>
    <t>0,9074 ha</t>
  </si>
  <si>
    <t>Córrego da Lajinha</t>
  </si>
  <si>
    <t>17º34'01"</t>
  </si>
  <si>
    <t>47º14'40"</t>
  </si>
  <si>
    <t>Processo 8790</t>
  </si>
  <si>
    <t>Processo 10603</t>
  </si>
  <si>
    <t>Portaria 249</t>
  </si>
  <si>
    <t xml:space="preserve">14292/2010 </t>
  </si>
  <si>
    <t>Condupasqua Condutores Elétricos Ltda</t>
  </si>
  <si>
    <t>03.986.887/0001-27</t>
  </si>
  <si>
    <t>21º19'32"</t>
  </si>
  <si>
    <t>46º44'30"</t>
  </si>
  <si>
    <t>Renovação da Portaria nº 01606/2005</t>
  </si>
  <si>
    <t>10376/2011</t>
  </si>
  <si>
    <t>Indústria de Laticínios Silvianópolis Ltda</t>
  </si>
  <si>
    <t>07.348.414/0001-55</t>
  </si>
  <si>
    <t>Silvianópolis</t>
  </si>
  <si>
    <t>22º01'30"</t>
  </si>
  <si>
    <t>45º50'06"</t>
  </si>
  <si>
    <t>10378/2011</t>
  </si>
  <si>
    <t>22º01'32"</t>
  </si>
  <si>
    <t>45º50'07"</t>
  </si>
  <si>
    <t xml:space="preserve">00076/2012 </t>
  </si>
  <si>
    <t>Tartária Empreendimentos e Serviços Ltda</t>
  </si>
  <si>
    <t>03.118.068/0001-68</t>
  </si>
  <si>
    <t>Santo Antônio do Amparo</t>
  </si>
  <si>
    <t>44º50'35"</t>
  </si>
  <si>
    <t>Renovação da Portaria nº 00148/2007</t>
  </si>
  <si>
    <t xml:space="preserve">23194/2012 </t>
  </si>
  <si>
    <t xml:space="preserve">Mineração Ômega Ltda </t>
  </si>
  <si>
    <t>25.201.138/0001-80</t>
  </si>
  <si>
    <t>21º06'51"</t>
  </si>
  <si>
    <t>44º12'46"</t>
  </si>
  <si>
    <t>Renovação da Portaria nº 00088/2008</t>
  </si>
  <si>
    <t xml:space="preserve">04922/2013 </t>
  </si>
  <si>
    <t>Retífica Alfenas Ltda - ME</t>
  </si>
  <si>
    <t>02.169.636/0001-97</t>
  </si>
  <si>
    <t>21º26'27"</t>
  </si>
  <si>
    <t>45º58'09"</t>
  </si>
  <si>
    <t>Renovação da Portaria nº 00847/2008</t>
  </si>
  <si>
    <t>07352/2013</t>
  </si>
  <si>
    <t>J.T. de Souza &amp; Cia Ltda</t>
  </si>
  <si>
    <t>66.370.404/0001-85</t>
  </si>
  <si>
    <t>21º18'00"</t>
  </si>
  <si>
    <t>46º47'38"</t>
  </si>
  <si>
    <t>07353/2013</t>
  </si>
  <si>
    <t>46º47'35"</t>
  </si>
  <si>
    <t xml:space="preserve">17552/2013 </t>
  </si>
  <si>
    <t>Rhodes S/A</t>
  </si>
  <si>
    <t>60.657.624/0001-08</t>
  </si>
  <si>
    <t>22º35'53"</t>
  </si>
  <si>
    <t>45º03'12"</t>
  </si>
  <si>
    <t>Renovação da Portaria nº 02590/2010</t>
  </si>
  <si>
    <t xml:space="preserve">17553/2013 </t>
  </si>
  <si>
    <t>22º35'47"</t>
  </si>
  <si>
    <t>46º03'12"</t>
  </si>
  <si>
    <t>Renovação da Portaria nº 02589/2010</t>
  </si>
  <si>
    <t>23319/2013</t>
  </si>
  <si>
    <t>Camargos Turismos e Hotéis - Camtur S/A</t>
  </si>
  <si>
    <t>24.735.953/0001-66</t>
  </si>
  <si>
    <t>21º19'12"</t>
  </si>
  <si>
    <t>44º35'15"</t>
  </si>
  <si>
    <t>02411/2014</t>
  </si>
  <si>
    <t>Café Brasil Indústria Comércio Importação e Exportação Ltda</t>
  </si>
  <si>
    <t>01.486.546/0006-71</t>
  </si>
  <si>
    <t>09795/2014</t>
  </si>
  <si>
    <t>Mário Antônio Zaghini</t>
  </si>
  <si>
    <t>561.230.006-91</t>
  </si>
  <si>
    <t>21º13'40,22"</t>
  </si>
  <si>
    <t>47º00'30,50"</t>
  </si>
  <si>
    <t>10844/2014</t>
  </si>
  <si>
    <t>Godoy Araújo Concretos Ltda</t>
  </si>
  <si>
    <t>14.182.313/0001-12</t>
  </si>
  <si>
    <t>21º34'17,7"</t>
  </si>
  <si>
    <t>45º28'14,4"</t>
  </si>
  <si>
    <t>12446/2014</t>
  </si>
  <si>
    <t>14677/2014</t>
  </si>
  <si>
    <t>Lauro Magale Neto</t>
  </si>
  <si>
    <t>629.862.017-68</t>
  </si>
  <si>
    <t xml:space="preserve">22º16'27"S </t>
  </si>
  <si>
    <t>46º16'07"</t>
  </si>
  <si>
    <t>25097/2013</t>
  </si>
  <si>
    <t xml:space="preserve">01332/2014 </t>
  </si>
  <si>
    <t>Córrego do Tanque</t>
  </si>
  <si>
    <t xml:space="preserve">Inicial:22º01'32" Final:22º01'32"
</t>
  </si>
  <si>
    <t xml:space="preserve">Inicial:45º50'06" Final:45º50'10"
</t>
  </si>
  <si>
    <t>31086/2013</t>
  </si>
  <si>
    <t>Madeireira Betânia Ltda - ME</t>
  </si>
  <si>
    <t>64.386.956/0001-56</t>
  </si>
  <si>
    <t xml:space="preserve">01333/2014 </t>
  </si>
  <si>
    <t xml:space="preserve">Rio Santana. Bacia </t>
  </si>
  <si>
    <t xml:space="preserve">Inicial:20º42'06" Final:20º42'01"
</t>
  </si>
  <si>
    <t xml:space="preserve">Inicial:46º49'55" Final:46º49'51"
</t>
  </si>
  <si>
    <t>Renovação da Portaria nº. 00253/2009</t>
  </si>
  <si>
    <t xml:space="preserve">02435/2014 </t>
  </si>
  <si>
    <t>Dirce de Campos Souza - ME</t>
  </si>
  <si>
    <t>65.367.765/0001-00</t>
  </si>
  <si>
    <t>São Sebastião do Rio Verde</t>
  </si>
  <si>
    <t xml:space="preserve">01334/2014 </t>
  </si>
  <si>
    <t xml:space="preserve">Inicial:22º13'13" Final:22º13'23"
</t>
  </si>
  <si>
    <t xml:space="preserve">Inicial:44º58'09" Final:44º58'12"
</t>
  </si>
  <si>
    <t>Renovação da Portaria nº. 00741/2009</t>
  </si>
  <si>
    <t xml:space="preserve">07187/2014 </t>
  </si>
  <si>
    <t>Kerry do Brasil Ltda</t>
  </si>
  <si>
    <t>02.332.686/0009-09</t>
  </si>
  <si>
    <t xml:space="preserve">01335/2014 </t>
  </si>
  <si>
    <t>21º42'22"</t>
  </si>
  <si>
    <t>45º14'23"</t>
  </si>
  <si>
    <t>Renovação da Portaria nº. 02178/2009</t>
  </si>
  <si>
    <t>09538/2014</t>
  </si>
  <si>
    <t>Robson Siqueira D'Alessandro</t>
  </si>
  <si>
    <t>725.407.536-04</t>
  </si>
  <si>
    <t>Botelhos</t>
  </si>
  <si>
    <t xml:space="preserve">01336/2014 </t>
  </si>
  <si>
    <t>Desassoreamento ou limpeza de curso de água</t>
  </si>
  <si>
    <t xml:space="preserve">Inicial:21º39'46" Final:21º39'35"
</t>
  </si>
  <si>
    <t xml:space="preserve">Inicial:46º24'16" Final:46º24'17"
</t>
  </si>
  <si>
    <t xml:space="preserve">12670/2014 </t>
  </si>
  <si>
    <t>Companhia Geral de Minas</t>
  </si>
  <si>
    <t>60.580.396/0001-15</t>
  </si>
  <si>
    <t xml:space="preserve">01337/2014 </t>
  </si>
  <si>
    <t>Córrego do Meio</t>
  </si>
  <si>
    <t>21º47'37"</t>
  </si>
  <si>
    <t>46º29'01"</t>
  </si>
  <si>
    <t>Renovação da Portaria nº. 01236/2009</t>
  </si>
  <si>
    <t>14337/2014</t>
  </si>
  <si>
    <t>Prefeitura Municipal de Paraguaçu</t>
  </si>
  <si>
    <t>18.008.193/0001-92</t>
  </si>
  <si>
    <t xml:space="preserve">01338/2014 </t>
  </si>
  <si>
    <t>Córrego do Rosário e duas ramificações deste</t>
  </si>
  <si>
    <t xml:space="preserve">Inicial:21º32'49,84" Final:21º33'08,12"
</t>
  </si>
  <si>
    <t xml:space="preserve">08254/2011 </t>
  </si>
  <si>
    <t xml:space="preserve">1,44 ha </t>
  </si>
  <si>
    <t xml:space="preserve">35653 m³ </t>
  </si>
  <si>
    <t>21º19'36"</t>
  </si>
  <si>
    <t>46º44'29"</t>
  </si>
  <si>
    <t>Renovação da Portaria nº. 00991/2006</t>
  </si>
  <si>
    <t>31232/2013</t>
  </si>
  <si>
    <t>Universidade Federal de Lavras</t>
  </si>
  <si>
    <t>Irrigação de uma área de 4,2193 ha</t>
  </si>
  <si>
    <t xml:space="preserve">1,0135 ha </t>
  </si>
  <si>
    <t xml:space="preserve">30406,72 m³ </t>
  </si>
  <si>
    <t>Afluente do Ribeirão Vermelho</t>
  </si>
  <si>
    <t>21º13'52"</t>
  </si>
  <si>
    <t>44º58'45"</t>
  </si>
  <si>
    <t>31233/2013</t>
  </si>
  <si>
    <t>Irrigação de uma área de 11,2149 ha</t>
  </si>
  <si>
    <t xml:space="preserve">1,6518 ha </t>
  </si>
  <si>
    <t xml:space="preserve">57813,27 m³ </t>
  </si>
  <si>
    <t>21º13'10"</t>
  </si>
  <si>
    <t>44º58'03"</t>
  </si>
  <si>
    <t>31234/2013</t>
  </si>
  <si>
    <t>Irrigação de uma área de 0,2038 ha</t>
  </si>
  <si>
    <t xml:space="preserve">2,1665 ha </t>
  </si>
  <si>
    <t>75833,17 m³</t>
  </si>
  <si>
    <t>21º13'56"</t>
  </si>
  <si>
    <t>44º58'09"</t>
  </si>
  <si>
    <t>05933/2014</t>
  </si>
  <si>
    <t>Carlos Ho</t>
  </si>
  <si>
    <t>259.003.388-51</t>
  </si>
  <si>
    <t>Irrigação de uma área de 36,30 ha</t>
  </si>
  <si>
    <t xml:space="preserve">1,2535 ha </t>
  </si>
  <si>
    <t xml:space="preserve">44981,05 m³ </t>
  </si>
  <si>
    <t>Afluente do Ribeirão Muzambinho</t>
  </si>
  <si>
    <t>21º35'00"</t>
  </si>
  <si>
    <t>46º08'04"</t>
  </si>
  <si>
    <t>Portaria 1266</t>
  </si>
  <si>
    <t>Portaria 767</t>
  </si>
  <si>
    <t>20741/2014</t>
  </si>
  <si>
    <t>Prefeitura Municipal de Unaí</t>
  </si>
  <si>
    <t>18.125.161/0001-77</t>
  </si>
  <si>
    <t>01346/2014</t>
  </si>
  <si>
    <t>Urbanização de uma estrada de 5,1 km</t>
  </si>
  <si>
    <t>Corrego Canabrava</t>
  </si>
  <si>
    <t>16º20'59"</t>
  </si>
  <si>
    <t>46º52'51"</t>
  </si>
  <si>
    <t>21004/2012</t>
  </si>
  <si>
    <t>Danilo de Souza</t>
  </si>
  <si>
    <t>097.415.506-34</t>
  </si>
  <si>
    <t>01347/2014</t>
  </si>
  <si>
    <t>19°37'30''</t>
  </si>
  <si>
    <t>46°54'39''</t>
  </si>
  <si>
    <t>19504/2014</t>
  </si>
  <si>
    <t>Posto Três Mourões Ltda</t>
  </si>
  <si>
    <t>18.141.804/0001-76</t>
  </si>
  <si>
    <t>01348/2014</t>
  </si>
  <si>
    <t>19°24'36''</t>
  </si>
  <si>
    <t>47°18'36''</t>
  </si>
  <si>
    <t>08839/2011</t>
  </si>
  <si>
    <t>Maria Luzia Tonelli de Faria</t>
  </si>
  <si>
    <t>708.947.871-87</t>
  </si>
  <si>
    <t>Pratinha</t>
  </si>
  <si>
    <t>01349/2014</t>
  </si>
  <si>
    <t>Irrigação de umas área de 28,30 ha</t>
  </si>
  <si>
    <t>0,0031 ha</t>
  </si>
  <si>
    <t xml:space="preserve">48.70 m³ </t>
  </si>
  <si>
    <t>Afluente Pela Margem Esquerda Ribeirão Estiva</t>
  </si>
  <si>
    <t>19°51'40''</t>
  </si>
  <si>
    <t>46°28'30''</t>
  </si>
  <si>
    <t xml:space="preserve">08840/2011 </t>
  </si>
  <si>
    <t>01350/2014</t>
  </si>
  <si>
    <t>Irrigação de uma áera de 125 ha</t>
  </si>
  <si>
    <t>Ribeirão da Estiva</t>
  </si>
  <si>
    <t>19°51'17''</t>
  </si>
  <si>
    <t>46°27'21''</t>
  </si>
  <si>
    <t>Renovação da Portaria nº 01416/2006</t>
  </si>
  <si>
    <t>Processo 3732</t>
  </si>
  <si>
    <t xml:space="preserve">01316/2014 </t>
  </si>
  <si>
    <t xml:space="preserve">01317/2014 </t>
  </si>
  <si>
    <t xml:space="preserve">01318/2014 </t>
  </si>
  <si>
    <t xml:space="preserve">01319/2014 </t>
  </si>
  <si>
    <t xml:space="preserve">01320/2014 </t>
  </si>
  <si>
    <t xml:space="preserve">01321/2014 </t>
  </si>
  <si>
    <t xml:space="preserve">01322/2014 </t>
  </si>
  <si>
    <t xml:space="preserve">01323/2014 </t>
  </si>
  <si>
    <t xml:space="preserve">01324/2014 </t>
  </si>
  <si>
    <t xml:space="preserve">01325/2014 </t>
  </si>
  <si>
    <t xml:space="preserve">01326/2014 </t>
  </si>
  <si>
    <t xml:space="preserve">01327/2014 </t>
  </si>
  <si>
    <t xml:space="preserve">01328/2014 </t>
  </si>
  <si>
    <t xml:space="preserve">01329/2014 </t>
  </si>
  <si>
    <t xml:space="preserve">01330/2014 </t>
  </si>
  <si>
    <t xml:space="preserve">01331/2014 </t>
  </si>
  <si>
    <t xml:space="preserve">01339/2014 </t>
  </si>
  <si>
    <t xml:space="preserve">01340/2014 </t>
  </si>
  <si>
    <t xml:space="preserve">01341/2014 </t>
  </si>
  <si>
    <t xml:space="preserve">01342/2014 </t>
  </si>
  <si>
    <t xml:space="preserve">01343/2014 </t>
  </si>
  <si>
    <t>11078/2012</t>
  </si>
  <si>
    <t>Ivane Queiroz - ME</t>
  </si>
  <si>
    <t>20.379.061/0001-19</t>
  </si>
  <si>
    <t>01357/2014</t>
  </si>
  <si>
    <t>Ribeirão Guarda Mor</t>
  </si>
  <si>
    <t>17º46'31"</t>
  </si>
  <si>
    <t>47º06'39"</t>
  </si>
  <si>
    <t>4009/2012</t>
  </si>
  <si>
    <t>Ivone Maria Cardoso - ME</t>
  </si>
  <si>
    <t>13.779.825/0001-06</t>
  </si>
  <si>
    <t>01358/2014</t>
  </si>
  <si>
    <t>Extração Mineral</t>
  </si>
  <si>
    <t>Ribeirão dos Machados</t>
  </si>
  <si>
    <t xml:space="preserve">Inicial:19°46'01" Final:19°45'12"
</t>
  </si>
  <si>
    <t xml:space="preserve">Inicial:45°26'43" Final:45°25'40"
</t>
  </si>
  <si>
    <t>21016/2013</t>
  </si>
  <si>
    <t>Cerâmica Simião Ltda</t>
  </si>
  <si>
    <t>18.520.866/0001-99</t>
  </si>
  <si>
    <t>Igaratinga</t>
  </si>
  <si>
    <t>01359/2014</t>
  </si>
  <si>
    <t>Consumo Industrial</t>
  </si>
  <si>
    <t>19°54'05"</t>
  </si>
  <si>
    <t>44°42'17"</t>
  </si>
  <si>
    <t>Renovação da Portaria nº 01907/2008</t>
  </si>
  <si>
    <t>02324/2014</t>
  </si>
  <si>
    <t>Minas Brita Mineração e Comércio Ltda</t>
  </si>
  <si>
    <t>13.132.317/0001-23</t>
  </si>
  <si>
    <t>01360/2014</t>
  </si>
  <si>
    <t>Consumo Humano e Industrial</t>
  </si>
  <si>
    <t>20°01'47"</t>
  </si>
  <si>
    <t>44°36'00"</t>
  </si>
  <si>
    <t>21589/2012</t>
  </si>
  <si>
    <t>Nádia Talita Indústria de Calçados Ltda</t>
  </si>
  <si>
    <t>08.367.743/0001-06</t>
  </si>
  <si>
    <t>01361/2014</t>
  </si>
  <si>
    <t>19°52'48"</t>
  </si>
  <si>
    <t>44°58'37"</t>
  </si>
  <si>
    <t>19327/2011</t>
  </si>
  <si>
    <t>Viver Minas Mineração Ltda</t>
  </si>
  <si>
    <t>07.249.377/0001-28</t>
  </si>
  <si>
    <t>01362/2014</t>
  </si>
  <si>
    <t>Ribeirão dos Dias</t>
  </si>
  <si>
    <t>20°50'28"</t>
  </si>
  <si>
    <t>45°21'03"</t>
  </si>
  <si>
    <t>02408/2012</t>
  </si>
  <si>
    <t>Gambino Indústria e Comércio Ltda</t>
  </si>
  <si>
    <t>64.270.473/0001-91</t>
  </si>
  <si>
    <t>01363/2014</t>
  </si>
  <si>
    <t>20°07'02"</t>
  </si>
  <si>
    <t>44°53'04"</t>
  </si>
  <si>
    <t>Renovação da Portaria nº 01052/2007</t>
  </si>
  <si>
    <t>14140/2012</t>
  </si>
  <si>
    <t>01364/2014</t>
  </si>
  <si>
    <t>Ribeirão do Pari</t>
  </si>
  <si>
    <t>19°22'04"</t>
  </si>
  <si>
    <t>44°54'59"</t>
  </si>
  <si>
    <t>14559/2013</t>
  </si>
  <si>
    <t>Engenho da Serra Hotel &amp; EcoResort</t>
  </si>
  <si>
    <t>28.863.577/0001-34</t>
  </si>
  <si>
    <t>01365/2014</t>
  </si>
  <si>
    <t>Córrego Engenho da Serra</t>
  </si>
  <si>
    <t xml:space="preserve">Inicial:20°30'01" Final:20°37'55"
</t>
  </si>
  <si>
    <t>02322/2014</t>
  </si>
  <si>
    <t>01366/2014</t>
  </si>
  <si>
    <t>1.1 ha</t>
  </si>
  <si>
    <t>9000 m³</t>
  </si>
  <si>
    <t>20º01'46"</t>
  </si>
  <si>
    <t>44°36'04"</t>
  </si>
  <si>
    <t>08013/2013</t>
  </si>
  <si>
    <t>Márcio Antônio de Moraes</t>
  </si>
  <si>
    <t>554.304.496-87</t>
  </si>
  <si>
    <t>01367/2014</t>
  </si>
  <si>
    <t>18°41'09''</t>
  </si>
  <si>
    <t>47°28'31''</t>
  </si>
  <si>
    <t>18173/2013</t>
  </si>
  <si>
    <t>Anuar Lima Filho</t>
  </si>
  <si>
    <t>302.898.586-15</t>
  </si>
  <si>
    <t>Consumo humado e dessedentação de animais</t>
  </si>
  <si>
    <t>19°13'50''</t>
  </si>
  <si>
    <t>48°09'37''</t>
  </si>
  <si>
    <t>02277/2014</t>
  </si>
  <si>
    <t>Henrique Nascimento Fonseca</t>
  </si>
  <si>
    <t>053.104.166-25</t>
  </si>
  <si>
    <t>01369/2014</t>
  </si>
  <si>
    <t>19°54'25''</t>
  </si>
  <si>
    <t>47°28'58''</t>
  </si>
  <si>
    <t>13205/2009</t>
  </si>
  <si>
    <t>Cascalheira Skaf Ltda</t>
  </si>
  <si>
    <t>04.528.772/0001-51</t>
  </si>
  <si>
    <t>01370/2014</t>
  </si>
  <si>
    <t>18°38'48''</t>
  </si>
  <si>
    <t>48°9'18''</t>
  </si>
  <si>
    <t>Renovação da Portaria nº 00378/2008</t>
  </si>
  <si>
    <t>10606/2010</t>
  </si>
  <si>
    <t>V3 Comércio de Combustíveis Ltda - EPP</t>
  </si>
  <si>
    <t>10.319.989/0001-54</t>
  </si>
  <si>
    <t>01371/2014</t>
  </si>
  <si>
    <t>18°35'06''</t>
  </si>
  <si>
    <t>46°31’05”</t>
  </si>
  <si>
    <t>29596/2013</t>
  </si>
  <si>
    <t>Simone das Graças Santos Rocha</t>
  </si>
  <si>
    <t>951.603.456-04</t>
  </si>
  <si>
    <t>01372/2014</t>
  </si>
  <si>
    <t>18°52'08''</t>
  </si>
  <si>
    <t>48°00'35''</t>
  </si>
  <si>
    <t>25063/2013</t>
  </si>
  <si>
    <t>Moacir José do Prado</t>
  </si>
  <si>
    <t>466.932.546-99</t>
  </si>
  <si>
    <t>01373/2014</t>
  </si>
  <si>
    <t>19°32'51''</t>
  </si>
  <si>
    <t>47°34'03''</t>
  </si>
  <si>
    <t>17041/2013</t>
  </si>
  <si>
    <t>João Batista de Souza Silveira</t>
  </si>
  <si>
    <t>393.351.606-44</t>
  </si>
  <si>
    <t>01374/2014</t>
  </si>
  <si>
    <t>Córrego Matador</t>
  </si>
  <si>
    <t>19°13'32''</t>
  </si>
  <si>
    <t>48°55'49''</t>
  </si>
  <si>
    <t>Onde se lê: Vazão Autorizada (l/s): 80,0. Finalidade: Irrigação de uma área de 170 ha atarvés do método de pivô central, com o tempo de captação de 09:00 horas/dia sendo 15 dias nos meses de janeiro, março a dezembro e 14 dias no mês de fevereiro e volumes máximos mensais de 38879,9 m³ nos meses de janeiro, março a dezembro, 36288 m³ no mês de fevereiro. Leia-se: Vazão Autorizada (l/s): 100,0. Finalidade: Irrigação de uma área de 170 ha através do método de pivô central, com o tempo de captação de 09:00 horas/dia, sendo 20 dias nos meses de outubro a agosto e volumes máximos mensais de 64800 m³. Município: Paracatu - MG.</t>
  </si>
  <si>
    <t>Onde se lê: Prazo: 05 (cinco) anos. Leia-se: Prazo: Até: 16/06/2017. Município: Conceição do Pará – MG.</t>
  </si>
  <si>
    <t>10153/2012</t>
  </si>
  <si>
    <t>Conceição da Barra de Minas</t>
  </si>
  <si>
    <t>01375/2014</t>
  </si>
  <si>
    <t>21º08'56,07"</t>
  </si>
  <si>
    <t>44º28'20,60"</t>
  </si>
  <si>
    <t>01152/2010</t>
  </si>
  <si>
    <t>Abreu &amp; Lima Ltda - ME</t>
  </si>
  <si>
    <t xml:space="preserve"> 64.212.699/0001-36</t>
  </si>
  <si>
    <t>01377/2014</t>
  </si>
  <si>
    <t>Rio Cuieté</t>
  </si>
  <si>
    <t>19º49'37"</t>
  </si>
  <si>
    <t>42º09'44"</t>
  </si>
  <si>
    <t>Renovação da Portaria nº 00451/2005</t>
  </si>
  <si>
    <t>10979/2012</t>
  </si>
  <si>
    <t>José Miguel de Oliveira Fernandes</t>
  </si>
  <si>
    <t>506.411.826-00</t>
  </si>
  <si>
    <t>Abre Campo</t>
  </si>
  <si>
    <t>20º16'18"</t>
  </si>
  <si>
    <t>42º28'17"</t>
  </si>
  <si>
    <t>02455/2012</t>
  </si>
  <si>
    <t>ESDE - Empresa Santos Dumont de Energia S.A</t>
  </si>
  <si>
    <t>11.004.138/0001-85</t>
  </si>
  <si>
    <t>21º28'26"</t>
  </si>
  <si>
    <t>43º32'00"</t>
  </si>
  <si>
    <t xml:space="preserve">08006/2012 </t>
  </si>
  <si>
    <t>Bela Ischia Alimentos Ltda</t>
  </si>
  <si>
    <t>01.130.631/0002-79</t>
  </si>
  <si>
    <t>21º18'36"</t>
  </si>
  <si>
    <t>Renovação da Portaria nº 01103/2007</t>
  </si>
  <si>
    <t xml:space="preserve">08005/2012 </t>
  </si>
  <si>
    <t>42º50'38"</t>
  </si>
  <si>
    <t>Renovação da Portaria nº 01104/2007</t>
  </si>
  <si>
    <t>18292/2012</t>
  </si>
  <si>
    <t>Staell Maria Ribeiro Chaves Fernandes</t>
  </si>
  <si>
    <t>543.801.546-53</t>
  </si>
  <si>
    <t>20º19'17"</t>
  </si>
  <si>
    <t>42º30'47"</t>
  </si>
  <si>
    <t xml:space="preserve">09259/2013 </t>
  </si>
  <si>
    <t>Medquimica Indústria Farmacêutica Ltda</t>
  </si>
  <si>
    <t>17.875.154/0001-20</t>
  </si>
  <si>
    <t>21º40'31"</t>
  </si>
  <si>
    <t>43º26'41"</t>
  </si>
  <si>
    <t>Renovação da Portaria nº 01077/2008</t>
  </si>
  <si>
    <t xml:space="preserve">04010/2013 </t>
  </si>
  <si>
    <t>José Herculano da Cruz e Filhos S.A</t>
  </si>
  <si>
    <t>17.799.438/0003-46</t>
  </si>
  <si>
    <t>21º42'36"</t>
  </si>
  <si>
    <t>43º26'05"</t>
  </si>
  <si>
    <t>Renovação da Portaria nº 00429/2008</t>
  </si>
  <si>
    <t xml:space="preserve">20105/2013 </t>
  </si>
  <si>
    <t>21º42'50"</t>
  </si>
  <si>
    <t>43º26'36"</t>
  </si>
  <si>
    <t>Renovação da Portaria nº 01671/2008</t>
  </si>
  <si>
    <t xml:space="preserve">19805/2013 </t>
  </si>
  <si>
    <t>Kléber Cheloni</t>
  </si>
  <si>
    <t>573.816.076-20</t>
  </si>
  <si>
    <t>20º17'55"</t>
  </si>
  <si>
    <t>Renovação da Portaria nº 01522/2008</t>
  </si>
  <si>
    <t>24574/2013</t>
  </si>
  <si>
    <t>Laticínios São Tomé Ltda - EPP</t>
  </si>
  <si>
    <t>00.858.087/0001-32</t>
  </si>
  <si>
    <t>Piau</t>
  </si>
  <si>
    <t>21º27'22"</t>
  </si>
  <si>
    <t xml:space="preserve">06090/2014 </t>
  </si>
  <si>
    <t>Comércio e Indústria de Fumos Tocantins Ltda</t>
  </si>
  <si>
    <t>25.211.954/0001-74</t>
  </si>
  <si>
    <t>21º10'04"</t>
  </si>
  <si>
    <t>43º01'05"</t>
  </si>
  <si>
    <t>Renovação da Portaria nº 01658/2009</t>
  </si>
  <si>
    <t>24570/2012</t>
  </si>
  <si>
    <t>Bar e Restaurante Peixe Frito Ltda - ME</t>
  </si>
  <si>
    <t>02.875.747/0001-19</t>
  </si>
  <si>
    <t>Bicas</t>
  </si>
  <si>
    <t>Consumo humano e aqüicultura</t>
  </si>
  <si>
    <t>Rio Cágado</t>
  </si>
  <si>
    <t>21º44'10"</t>
  </si>
  <si>
    <t>43º7'34"</t>
  </si>
  <si>
    <t>10556/2013</t>
  </si>
  <si>
    <t>Benetil Móveis Ltda</t>
  </si>
  <si>
    <t>00.692.678/0001-82</t>
  </si>
  <si>
    <t>21º07'20"</t>
  </si>
  <si>
    <t>42º53'52"</t>
  </si>
  <si>
    <t xml:space="preserve">21364/2013 </t>
  </si>
  <si>
    <t>Lavanderia Água da Vida de Mercês Ltda</t>
  </si>
  <si>
    <t>06.126.169/0001-79</t>
  </si>
  <si>
    <t>Mercês</t>
  </si>
  <si>
    <t>21º14'10"</t>
  </si>
  <si>
    <t>43º18'32"</t>
  </si>
  <si>
    <t>Renovação da Portaria nº 01674/2008</t>
  </si>
  <si>
    <t>07399/2013</t>
  </si>
  <si>
    <t>Cláudio Martins Marques</t>
  </si>
  <si>
    <t>369.764.666-49</t>
  </si>
  <si>
    <t>20º23'17"</t>
  </si>
  <si>
    <t>42º50'15"</t>
  </si>
  <si>
    <t>06216/2014</t>
  </si>
  <si>
    <t>Walter Barrancos</t>
  </si>
  <si>
    <t>173.553.706-34</t>
  </si>
  <si>
    <t>01393/2014</t>
  </si>
  <si>
    <t>Irrigação de uma área de 42,8066 ha</t>
  </si>
  <si>
    <t>Rio Mucuri do Sul</t>
  </si>
  <si>
    <t>17º44'52"</t>
  </si>
  <si>
    <t>41º43'31"</t>
  </si>
  <si>
    <t>15959/2013</t>
  </si>
  <si>
    <t>Bioenegética Aroeira S.A</t>
  </si>
  <si>
    <t>08.355.201/0001-13</t>
  </si>
  <si>
    <t>01394/2014</t>
  </si>
  <si>
    <t>18°46’06’’</t>
  </si>
  <si>
    <t>48°36'34''</t>
  </si>
  <si>
    <t>14956/2011</t>
  </si>
  <si>
    <t>Cargill Agrícola S/A</t>
  </si>
  <si>
    <t>60.498.706/0134-88</t>
  </si>
  <si>
    <t>01395/2014</t>
  </si>
  <si>
    <t>18°51'13,7'</t>
  </si>
  <si>
    <t>48°17'11,5''</t>
  </si>
  <si>
    <t>00666/2012</t>
  </si>
  <si>
    <t>Adauto Guimarães</t>
  </si>
  <si>
    <t>191.821.556-15</t>
  </si>
  <si>
    <t>01396/2014</t>
  </si>
  <si>
    <t>Consumo humano, dessedentação de animais, pulverização de lavoura e lavagem de veículos</t>
  </si>
  <si>
    <t>19°08'57''</t>
  </si>
  <si>
    <t>46°42'35''</t>
  </si>
  <si>
    <t>13073/2013</t>
  </si>
  <si>
    <t>Lúcio Castro Alves</t>
  </si>
  <si>
    <t>360.678.306-04</t>
  </si>
  <si>
    <t>01397/2014</t>
  </si>
  <si>
    <t>19°31'10''</t>
  </si>
  <si>
    <t>47°00'56''</t>
  </si>
  <si>
    <t>18097/2012</t>
  </si>
  <si>
    <t>Vecol - Terraplenagem e Pavimentação Ltda</t>
  </si>
  <si>
    <t>18.492.454/0001-92</t>
  </si>
  <si>
    <t>01398/2014</t>
  </si>
  <si>
    <t>19°33'49''</t>
  </si>
  <si>
    <t>46°58'51''</t>
  </si>
  <si>
    <t>22713/2013</t>
  </si>
  <si>
    <t>Mário Tamaki</t>
  </si>
  <si>
    <t>108.308.209-49</t>
  </si>
  <si>
    <t>01399/2014</t>
  </si>
  <si>
    <t>Córrego das Posses</t>
  </si>
  <si>
    <t>18°54'24''</t>
  </si>
  <si>
    <t>48°56'34''</t>
  </si>
  <si>
    <t>14684/2011</t>
  </si>
  <si>
    <t>Marcelo Rodrigues Barbosa</t>
  </si>
  <si>
    <t>519.330.636-53</t>
  </si>
  <si>
    <t>01400/2014</t>
  </si>
  <si>
    <t>Tratos culturais das culturas anuais</t>
  </si>
  <si>
    <t>18°51'54''</t>
  </si>
  <si>
    <t>47°28'11''</t>
  </si>
  <si>
    <t>02125/2014</t>
  </si>
  <si>
    <t>Ouro Fino Química Ltda</t>
  </si>
  <si>
    <t>09.100.671/0001-07</t>
  </si>
  <si>
    <t>01401/2014</t>
  </si>
  <si>
    <t>Consumo humano, manutenção de área verde, lagoa ornamental e consumo industrial</t>
  </si>
  <si>
    <t>19°57'46'</t>
  </si>
  <si>
    <t>47°53'24''</t>
  </si>
  <si>
    <t>02990/2013</t>
  </si>
  <si>
    <t>Daniel Ferrarine</t>
  </si>
  <si>
    <t>103.866.996-07</t>
  </si>
  <si>
    <t>01402/2014</t>
  </si>
  <si>
    <t>Irrigação de uma área de 9,4 ha</t>
  </si>
  <si>
    <t>18°52'12''</t>
  </si>
  <si>
    <t>48°00'05'</t>
  </si>
  <si>
    <t>05949/2011</t>
  </si>
  <si>
    <t>Premium Indústria Mineira, Comércio e Participação Ltda</t>
  </si>
  <si>
    <t>11.654.122/0001-18</t>
  </si>
  <si>
    <t>01403/2014</t>
  </si>
  <si>
    <t>Consumo humano, limpeza de áreas construídas e consumo industrial,</t>
  </si>
  <si>
    <t>20°01'59''</t>
  </si>
  <si>
    <t>48°52'59''</t>
  </si>
  <si>
    <t>Onde se lê: Outorgado: Carlos Antônio Genuíno, CPF: 110.541.236-91. Leia-se: Outorgado: Almir Elias Teixeira Mauad, CPF: 176.343.506-72. Município: Capim Branco - MG.</t>
  </si>
  <si>
    <t>Onde se lê: Outorgado: Ivone Dutra Pires, CPF: 154.068.226-91. Fazenda Sobrado. Leia-se: Outorgado: Joaquim Ferreira Neto, CPF: 220.798.406-06. Fazenda Vargem Bonita. Município: Paraopeba - MG.</t>
  </si>
  <si>
    <t>14667/2009</t>
  </si>
  <si>
    <t>Serviço Autônomo de Água, Esgoto e Saneamento Urbano</t>
  </si>
  <si>
    <t>24.996.845/0001-47</t>
  </si>
  <si>
    <t>01409/2014</t>
  </si>
  <si>
    <t>19º27'01"</t>
  </si>
  <si>
    <t>44º12'35"</t>
  </si>
  <si>
    <t>15278/2013</t>
  </si>
  <si>
    <t>Asmaro dos Reis Costa</t>
  </si>
  <si>
    <t>066.284.436-04</t>
  </si>
  <si>
    <t>01410/2014</t>
  </si>
  <si>
    <t>17º19'14"</t>
  </si>
  <si>
    <t>47º04'33"</t>
  </si>
  <si>
    <t>Renovação da Portaria nº. 02354/2012</t>
  </si>
  <si>
    <t>Onde se lê: Município: Araguari. Leia-se: Município: Indianópolis – MG</t>
  </si>
  <si>
    <t>Outorgado: Dirceu Júlio Gatto – CPF: 200.404.740-20 – Curso d’água: Córrego Barro Branco. Motivo: Por se tratar de barramento com volume acumulado inferior a 5.000 m³, caracterizado como volume de uso insignificante nos termos da DN COPAM CERH-MG nº09/2004. Município: Unaí – MG.</t>
  </si>
  <si>
    <t>Outorgado: Dirceu Júlio Gatto – CPF: 200.404.740-20 – Curso d’água: Córrego Marroeiro. Motivo: Por se tratar de barramento com volume acumulado inferior a 3.000 m³, caracterizado como volume de uso insignificante nos termos da DN COPAM CERH-MG nº09/2004. Município: Unaí – MG.</t>
  </si>
  <si>
    <t>Portaria 2071</t>
  </si>
  <si>
    <t xml:space="preserve">01368/2014 </t>
  </si>
  <si>
    <t xml:space="preserve">01378/2014 </t>
  </si>
  <si>
    <t xml:space="preserve">01379/2014 </t>
  </si>
  <si>
    <t xml:space="preserve">01380/2014 </t>
  </si>
  <si>
    <t xml:space="preserve">01381/2014 </t>
  </si>
  <si>
    <t xml:space="preserve">01382/2014 </t>
  </si>
  <si>
    <t xml:space="preserve">01383/2014 </t>
  </si>
  <si>
    <t xml:space="preserve">01384/2014 </t>
  </si>
  <si>
    <t xml:space="preserve">01385/2014 </t>
  </si>
  <si>
    <t xml:space="preserve">01386/2014 </t>
  </si>
  <si>
    <t xml:space="preserve">01387/2014 </t>
  </si>
  <si>
    <t xml:space="preserve">01388/2014 </t>
  </si>
  <si>
    <t xml:space="preserve">01389/2014 </t>
  </si>
  <si>
    <t xml:space="preserve">01390/2014 </t>
  </si>
  <si>
    <t xml:space="preserve">01391/2014 </t>
  </si>
  <si>
    <t xml:space="preserve">01392/2014 </t>
  </si>
  <si>
    <t xml:space="preserve">08697/2009 </t>
  </si>
  <si>
    <t>Votorantim Metais S.A</t>
  </si>
  <si>
    <t>18.499.616/0001-14</t>
  </si>
  <si>
    <t>Fortaleza de Minas</t>
  </si>
  <si>
    <t>20º53'54"</t>
  </si>
  <si>
    <t>46º42'50"</t>
  </si>
  <si>
    <t>Renovação da Portaria nº 02929/2004</t>
  </si>
  <si>
    <t xml:space="preserve">08698/2009 </t>
  </si>
  <si>
    <t>20º53'51"</t>
  </si>
  <si>
    <t>46º42'14"</t>
  </si>
  <si>
    <t>Renovação da Portaria nº 02928/2004</t>
  </si>
  <si>
    <t>21749/2012</t>
  </si>
  <si>
    <t>José Eurípedes Ferreira dos Santos - EPP</t>
  </si>
  <si>
    <t>20.374.765/0001-07</t>
  </si>
  <si>
    <t>20º36'03"</t>
  </si>
  <si>
    <t>46º55'27"</t>
  </si>
  <si>
    <t xml:space="preserve">10022/2013 </t>
  </si>
  <si>
    <t>Indústria Têxtil Novo Mundo Ltda</t>
  </si>
  <si>
    <t>03.511.917/0001-49</t>
  </si>
  <si>
    <t>Renovação da Portaria nº 02169/2008</t>
  </si>
  <si>
    <t xml:space="preserve">10023/2013 </t>
  </si>
  <si>
    <t>21º18'34"</t>
  </si>
  <si>
    <t>46º47'44"</t>
  </si>
  <si>
    <t>Renovação da Portaria nº 02357/2008</t>
  </si>
  <si>
    <t>05976/2014</t>
  </si>
  <si>
    <t>05.114.647/0001-68</t>
  </si>
  <si>
    <t>22º32'45"</t>
  </si>
  <si>
    <t>45º46'10"</t>
  </si>
  <si>
    <t xml:space="preserve">09268/2014 </t>
  </si>
  <si>
    <t>21º33'10"</t>
  </si>
  <si>
    <t>45º22'03"</t>
  </si>
  <si>
    <t>Renovação da Portaria nº 00076/2012</t>
  </si>
  <si>
    <t xml:space="preserve">10049/2014 </t>
  </si>
  <si>
    <t>22º19'57"</t>
  </si>
  <si>
    <t>44º54'11"</t>
  </si>
  <si>
    <t>Renovação da Portaria nº 01062/2009</t>
  </si>
  <si>
    <t xml:space="preserve">10282/2014 </t>
  </si>
  <si>
    <t>Auto Posto Rigotti e Moraes Ltda</t>
  </si>
  <si>
    <t>03.382.268/0001-23</t>
  </si>
  <si>
    <t>22º13'39"</t>
  </si>
  <si>
    <t>45º55'51"</t>
  </si>
  <si>
    <t>Renovação da Portaria nº 01474/2009</t>
  </si>
  <si>
    <t>11648/2014</t>
  </si>
  <si>
    <t>Dikas da Vovó Alimentos Ltda</t>
  </si>
  <si>
    <t>10.412.673/0001-02</t>
  </si>
  <si>
    <t>22º06'34"</t>
  </si>
  <si>
    <t>45º03'58"</t>
  </si>
  <si>
    <t xml:space="preserve">12930/2014 </t>
  </si>
  <si>
    <t>22º20'41"</t>
  </si>
  <si>
    <t>46º40'49"</t>
  </si>
  <si>
    <t>Renovação da Portaria nº 02205/2009</t>
  </si>
  <si>
    <t>16517/2014</t>
  </si>
  <si>
    <t>Luiz Fernando Carvalho Botelho</t>
  </si>
  <si>
    <t>258.073.906-87</t>
  </si>
  <si>
    <t>21º10'15"</t>
  </si>
  <si>
    <t>44º52'10"</t>
  </si>
  <si>
    <t>18329/2014</t>
  </si>
  <si>
    <t>Geraldo José Freire</t>
  </si>
  <si>
    <t>213.593.006-78</t>
  </si>
  <si>
    <t>21º04'54"</t>
  </si>
  <si>
    <t>45º05'43"</t>
  </si>
  <si>
    <t>19207/2014</t>
  </si>
  <si>
    <t>Granitos São Sebastião Ltda</t>
  </si>
  <si>
    <t>02.461.177/0001-10</t>
  </si>
  <si>
    <t>20º42'29"</t>
  </si>
  <si>
    <t>46º22'10"</t>
  </si>
  <si>
    <t>28172/2013</t>
  </si>
  <si>
    <t xml:space="preserve">01425/2014 </t>
  </si>
  <si>
    <t>Córrego Afluente da Represa de Furnas</t>
  </si>
  <si>
    <t>20º45'26"</t>
  </si>
  <si>
    <t>45º49'29"</t>
  </si>
  <si>
    <t>29714/2013</t>
  </si>
  <si>
    <t>Sirley Lourenço Ferreira - ME</t>
  </si>
  <si>
    <t>41.868.688/0001-03</t>
  </si>
  <si>
    <t xml:space="preserve">01426/2014 </t>
  </si>
  <si>
    <t xml:space="preserve">Inicial:21º37'33" Final:21º37'34"
</t>
  </si>
  <si>
    <t xml:space="preserve">Inicial:46º16'40" Final:46º16'38"
</t>
  </si>
  <si>
    <t>29720/2013</t>
  </si>
  <si>
    <t>Elias Botrel Reis</t>
  </si>
  <si>
    <t>471.468.776-04</t>
  </si>
  <si>
    <t xml:space="preserve">01427/2014 </t>
  </si>
  <si>
    <t>Riacho da Serra Rica</t>
  </si>
  <si>
    <t>22º24'45"</t>
  </si>
  <si>
    <t>45º19'22"</t>
  </si>
  <si>
    <t>07072/2014</t>
  </si>
  <si>
    <t>Mineração São Lourenço Ltda</t>
  </si>
  <si>
    <t>17.058.057/0001-44</t>
  </si>
  <si>
    <t>Caxambu</t>
  </si>
  <si>
    <t xml:space="preserve">01428/2014 </t>
  </si>
  <si>
    <t>Rio Baependi</t>
  </si>
  <si>
    <t xml:space="preserve">Inicial:21º54'46,8" Final:21º54'56,1"
</t>
  </si>
  <si>
    <t xml:space="preserve">Inicial:44º58'58,6" Final:44º58'43,8"
</t>
  </si>
  <si>
    <t>07248/2014</t>
  </si>
  <si>
    <t>Valter Pires de Jesus</t>
  </si>
  <si>
    <t>110.330.118-78</t>
  </si>
  <si>
    <t>Senador Amaral</t>
  </si>
  <si>
    <t xml:space="preserve">01429/2014 </t>
  </si>
  <si>
    <t>Afluente do Ribeirão Fundo</t>
  </si>
  <si>
    <t>22º36'37"</t>
  </si>
  <si>
    <t>46º10'29"</t>
  </si>
  <si>
    <t>07837/2014</t>
  </si>
  <si>
    <t>Antônio Hélio Silva</t>
  </si>
  <si>
    <t>010.025.546-91</t>
  </si>
  <si>
    <t xml:space="preserve">01430/2014 </t>
  </si>
  <si>
    <t>Irrigação de uma área de 24,27 ha</t>
  </si>
  <si>
    <t>20º21'51,7"</t>
  </si>
  <si>
    <t>47º09'42"</t>
  </si>
  <si>
    <t>07897/2014</t>
  </si>
  <si>
    <t>Luiz Eduardo Peloso</t>
  </si>
  <si>
    <t>550.958.016-04</t>
  </si>
  <si>
    <t xml:space="preserve">01431/2014 </t>
  </si>
  <si>
    <t>21º00'07"</t>
  </si>
  <si>
    <t>45º55'39"</t>
  </si>
  <si>
    <t>12165/2014</t>
  </si>
  <si>
    <t>Draga Minas Gerais Ltda</t>
  </si>
  <si>
    <t>10.383.849/0001-45</t>
  </si>
  <si>
    <t xml:space="preserve">01432/2014 </t>
  </si>
  <si>
    <t>Rio Turvo</t>
  </si>
  <si>
    <t xml:space="preserve">Inicial:22º04'05,16" Final:22º04'05,05"
</t>
  </si>
  <si>
    <t>13726/2014</t>
  </si>
  <si>
    <t>Agro Comércio e Transporte Bilodi Ltda</t>
  </si>
  <si>
    <t>02.525.018/0001-32</t>
  </si>
  <si>
    <t xml:space="preserve">01433/2014 </t>
  </si>
  <si>
    <t>Córrego do Lodi</t>
  </si>
  <si>
    <t>22º27'08,6"</t>
  </si>
  <si>
    <t>46º21'49,2"</t>
  </si>
  <si>
    <t>13727/2014</t>
  </si>
  <si>
    <t xml:space="preserve">01434/2014 </t>
  </si>
  <si>
    <t>Córrego da Ponte Alta</t>
  </si>
  <si>
    <t>22º27'10,9"</t>
  </si>
  <si>
    <t>46º21'43,2"</t>
  </si>
  <si>
    <t>15705/2014</t>
  </si>
  <si>
    <t>Rogério Vieira Gouveia e Status Holding Empreendimentos e Participações Ltda</t>
  </si>
  <si>
    <t>832.333.696-20, 17.341.705/0001-75</t>
  </si>
  <si>
    <t xml:space="preserve">01435/2014 </t>
  </si>
  <si>
    <t>Irrigação de uma área de 46,08 ha</t>
  </si>
  <si>
    <t>21º28'05"</t>
  </si>
  <si>
    <t>45º53'48"</t>
  </si>
  <si>
    <t>16719/2014</t>
  </si>
  <si>
    <t>Departamento Municipal de Água e Esgoto - DMAE</t>
  </si>
  <si>
    <t>17.851.361/0001-44</t>
  </si>
  <si>
    <t xml:space="preserve">01436/2014 </t>
  </si>
  <si>
    <t>Desassoreamento ou limpeza do curso de água</t>
  </si>
  <si>
    <t>Ribeirão das Vargens</t>
  </si>
  <si>
    <t xml:space="preserve">Inicial:21º50'15" Final:21º50'09"
</t>
  </si>
  <si>
    <t>19567/2013</t>
  </si>
  <si>
    <t>Agrotora Reflorestamento, Pecuária e Café Ltda</t>
  </si>
  <si>
    <t>05.458.498.0001-54</t>
  </si>
  <si>
    <t>Córrego Recreio</t>
  </si>
  <si>
    <t>21º42'12"</t>
  </si>
  <si>
    <t>44º11'34"</t>
  </si>
  <si>
    <t>Cláudio Heitor Moreira de Alvarenga</t>
  </si>
  <si>
    <t>047.648.207-06</t>
  </si>
  <si>
    <t>Irrigação de uma área de 146 ha</t>
  </si>
  <si>
    <t xml:space="preserve">0,08 ha </t>
  </si>
  <si>
    <t>80 m³</t>
  </si>
  <si>
    <t>Ribeirão dos Pimentas</t>
  </si>
  <si>
    <t>21º05'48"</t>
  </si>
  <si>
    <t>44º58'26"</t>
  </si>
  <si>
    <t>05071/2014</t>
  </si>
  <si>
    <t>José Sales Alvim</t>
  </si>
  <si>
    <t>192.031.106-82</t>
  </si>
  <si>
    <t xml:space="preserve">0,2295 ha </t>
  </si>
  <si>
    <t>6885 m³</t>
  </si>
  <si>
    <t>21º53'33"</t>
  </si>
  <si>
    <t>45º56'14"</t>
  </si>
  <si>
    <t>05609/2014</t>
  </si>
  <si>
    <t>Geraldo Pereira de Alvarenga</t>
  </si>
  <si>
    <t>192.877.046-00</t>
  </si>
  <si>
    <t>São Gonaçalo do Sapucaí</t>
  </si>
  <si>
    <t xml:space="preserve">0,104537 ha </t>
  </si>
  <si>
    <t xml:space="preserve">41814,96 m³ </t>
  </si>
  <si>
    <t>Afluente do Ribeirão do Feijão</t>
  </si>
  <si>
    <t>21º55'29"</t>
  </si>
  <si>
    <t>45º37'52"</t>
  </si>
  <si>
    <t>10620/2014</t>
  </si>
  <si>
    <t>Gustavo Pugliesi Baeta Neves</t>
  </si>
  <si>
    <t>376.500.238-00</t>
  </si>
  <si>
    <t xml:space="preserve">1,805 ha </t>
  </si>
  <si>
    <t xml:space="preserve">63175 m³ </t>
  </si>
  <si>
    <t>Afluente do Córrego Tremedal</t>
  </si>
  <si>
    <t>20º25'59,9"</t>
  </si>
  <si>
    <t>47º02'37,6"</t>
  </si>
  <si>
    <t>Onde se lê: Vazão Autorizada (m³/h): 4,5. Finalidade: Consumo humano, com o tempo de captação de 09:00 horas/dia e 12 meses/ano. Leia-se: Vazão Autorizada (m³/h): 5,5. Finalidade: Consumo humano, com o tempo de captação de 10:00 horas/dia e 12 meses/ano. Município: Ribeirão Vermelho – MG.</t>
  </si>
  <si>
    <t>Onde se lê: Ponto de captação: Lat. 21º24’47”S e Long. 45º12’47”W. Leia-se: Ponto de captação: Lat. 20º45’47,33”S e Long. 46º25’11,98”W. Município: Passos – MG.</t>
  </si>
  <si>
    <t>Onde se lê: Outorgada: KDB Fiação Ltda. CNPJ: 60.182.904/0014-21. Leia-se: Outorgada: Têxtil Nova Fiação Ltda. CNPJ: 60.182.904/0014-21. Município: Guaxupé - MG.</t>
  </si>
  <si>
    <t>03890/2007</t>
  </si>
  <si>
    <t>Agroaves Ltda</t>
  </si>
  <si>
    <t>17.868.142/0001-78</t>
  </si>
  <si>
    <t>01442/2014</t>
  </si>
  <si>
    <t>Riberão do Girão</t>
  </si>
  <si>
    <t>19º40'11,7"</t>
  </si>
  <si>
    <t>43º13'03,9"</t>
  </si>
  <si>
    <t>03891/2007</t>
  </si>
  <si>
    <t>01443/2014</t>
  </si>
  <si>
    <t>19º40'13"</t>
  </si>
  <si>
    <t>43º13'14"</t>
  </si>
  <si>
    <t>Onde se lê: Vazão Autorizada (m³/h): 3,0. Finalidade: Recreação e paisagismo, com o tempo de captação de 05:00 horas/dia e 12 meses/ano. Leia-se: Vazão Autorizada (m³/h): 3,4. Finalidade: Consumo humano, recreação, paisagismo e irrigação de jardins, com o tempo de captação de 17:00 horas e 30 minutos/dia e 12 meses/ano. Inclusão de duas condicionantes: 1- Deixar no empreendimento as planilhas de monitoramento para futura fiscalização e enviar anualmente à Supram Central ou sempre que solicitado, e quando da renovação da portaria. Prazo: durante a validade da portaria de outorga. 2 – Fotografar bimestralmente os leitores do horímetro e do hidrômetro e enviar um relatório fotográfico anualmente à Supram Central ou sempre que solicitado e quando da renovação da portaria. Prazo: durante a validade da portaria de outorga. Município: Nova Lima - MG.</t>
  </si>
  <si>
    <t>00930/2014</t>
  </si>
  <si>
    <t>Hélio José da Silva - ME</t>
  </si>
  <si>
    <t>25.599.259-0001-21</t>
  </si>
  <si>
    <t>01448/2014</t>
  </si>
  <si>
    <t xml:space="preserve">Inicial:19°54'45" Final:19°54'41"
</t>
  </si>
  <si>
    <t xml:space="preserve">Inicial:44°40'45"Final:44°40'48"
</t>
  </si>
  <si>
    <t>07436/2014</t>
  </si>
  <si>
    <t>Gran Royalle Lagoa Empreendimentos Imobiliários S.A</t>
  </si>
  <si>
    <t>14.252.152/0001-96</t>
  </si>
  <si>
    <t>01449/2014</t>
  </si>
  <si>
    <t>Consumo Humano</t>
  </si>
  <si>
    <t>0,2329 ha</t>
  </si>
  <si>
    <t>192.700.000 m³</t>
  </si>
  <si>
    <t>20°14'12"</t>
  </si>
  <si>
    <t>44°45'45"</t>
  </si>
  <si>
    <t>11161/2011</t>
  </si>
  <si>
    <t>José Ildeu da Silva</t>
  </si>
  <si>
    <t>446.645.406-04</t>
  </si>
  <si>
    <t>01450/2014</t>
  </si>
  <si>
    <t>Consumo humano, dessedentação de animais e abastecimento de tanque (psicultura)</t>
  </si>
  <si>
    <t>19°43'11''</t>
  </si>
  <si>
    <t>47°51'42''</t>
  </si>
  <si>
    <t>6026/2012</t>
  </si>
  <si>
    <t>Thiago de Castro Vieira - EPP</t>
  </si>
  <si>
    <t>05.971.755/0001-57</t>
  </si>
  <si>
    <t>01451/2014</t>
  </si>
  <si>
    <t>Consumo humano e lavagem de carro e limpeza de pátio do posto de combustível</t>
  </si>
  <si>
    <t>19°6'43,7''</t>
  </si>
  <si>
    <t>46°41’08,1’’</t>
  </si>
  <si>
    <t>18641/2012</t>
  </si>
  <si>
    <t>60.498.706/0140-26</t>
  </si>
  <si>
    <t>01452/2014</t>
  </si>
  <si>
    <t>Consumo humano e higienização do ambiente</t>
  </si>
  <si>
    <t>19°55'25''</t>
  </si>
  <si>
    <t>48°21'38''</t>
  </si>
  <si>
    <t>08752/2013</t>
  </si>
  <si>
    <t>Sérgio Gervásio Ferreira</t>
  </si>
  <si>
    <t>546.347.091.04</t>
  </si>
  <si>
    <t>01453/2014</t>
  </si>
  <si>
    <t>18°49'12,2''</t>
  </si>
  <si>
    <t>49°05'06,8''</t>
  </si>
  <si>
    <t>14127/2010</t>
  </si>
  <si>
    <t>Wilson Rogério Maciel</t>
  </si>
  <si>
    <t>518.299.919-49</t>
  </si>
  <si>
    <t>01454/2014</t>
  </si>
  <si>
    <t>Irrigação de uma área de 16,59 ha</t>
  </si>
  <si>
    <t>18°43'44''</t>
  </si>
  <si>
    <t>47°33'23''</t>
  </si>
  <si>
    <t>00359/2012</t>
  </si>
  <si>
    <t>Naturalle Agro Mercantil Ltda</t>
  </si>
  <si>
    <t>03.465.501/0001-31</t>
  </si>
  <si>
    <t>19°00'25''</t>
  </si>
  <si>
    <t>48°10'44''</t>
  </si>
  <si>
    <t>09846/2010</t>
  </si>
  <si>
    <t>Posto Rio Claro Ltda</t>
  </si>
  <si>
    <t>24.041.550/0001-17</t>
  </si>
  <si>
    <t>01456/2014</t>
  </si>
  <si>
    <t>19°33'54''</t>
  </si>
  <si>
    <t>47°45'14''</t>
  </si>
  <si>
    <t>01992/2013</t>
  </si>
  <si>
    <t>Antônio Francisco Barbosa Rocha</t>
  </si>
  <si>
    <t>131.654.108-87</t>
  </si>
  <si>
    <t>18°53'29,7''</t>
  </si>
  <si>
    <t>48°20'58,1''</t>
  </si>
  <si>
    <t>14957/2011</t>
  </si>
  <si>
    <t>01458/2014</t>
  </si>
  <si>
    <t>18°51'08''</t>
  </si>
  <si>
    <t>48°17’11,1’’</t>
  </si>
  <si>
    <t>08311/2009</t>
  </si>
  <si>
    <t>01459/2014</t>
  </si>
  <si>
    <t>18°51'10,2''</t>
  </si>
  <si>
    <t>48°17’19,2’’</t>
  </si>
  <si>
    <t>08312/2009</t>
  </si>
  <si>
    <t>18°51'10,1''</t>
  </si>
  <si>
    <t>48°17'17,6''</t>
  </si>
  <si>
    <t>08310/2009</t>
  </si>
  <si>
    <t>18°50'58''</t>
  </si>
  <si>
    <t>Onde se lê: Prazo: 05 (cinco) anos. Leia-se: Prazo: Até 21/02/2019. Município: Nova Serrana – MG.</t>
  </si>
  <si>
    <t>Onde se lê: Ponto de Captação: Lat. 18°41'09''S e Long. 47°28'31''W. Leia-se: Ponto de Captação: Lat. 18°41'09''S e Long. 47°28'30''W. Município: Monte Carmelo - MG.</t>
  </si>
  <si>
    <t>30992/2013</t>
  </si>
  <si>
    <t>Marcelo Artur Françosa - ME</t>
  </si>
  <si>
    <t>08.775.057/0001-74</t>
  </si>
  <si>
    <t>01462/2014</t>
  </si>
  <si>
    <t xml:space="preserve">Inicial:18º10'39" Final:18º10'07"
</t>
  </si>
  <si>
    <t xml:space="preserve">Inicial:45º48'57" Final:45º47'48"
</t>
  </si>
  <si>
    <t>Renovação da Portaria nº. 00041/2009</t>
  </si>
  <si>
    <t>19590/2013</t>
  </si>
  <si>
    <t>Dirceu Alves Rocha</t>
  </si>
  <si>
    <t>040.800.976-46</t>
  </si>
  <si>
    <t>01463/2014</t>
  </si>
  <si>
    <t>0,9988 ha</t>
  </si>
  <si>
    <t>21589 m³</t>
  </si>
  <si>
    <t>Afluente da Margem Esquerda do Ribeirão Jambreiro</t>
  </si>
  <si>
    <t>47º01'10"</t>
  </si>
  <si>
    <t>10617/2011</t>
  </si>
  <si>
    <t>01464/2014</t>
  </si>
  <si>
    <t>Consumo industrial, beneficiamento, aspersão de vias e reposição de cursos d'água</t>
  </si>
  <si>
    <t>Rebaixamento de Nível D'água em Mineração</t>
  </si>
  <si>
    <t>20º05'53"</t>
  </si>
  <si>
    <t>44º07'42"</t>
  </si>
  <si>
    <t>Renovação da Portaria nº 01104/2006</t>
  </si>
  <si>
    <t>Processo 11587</t>
  </si>
  <si>
    <t xml:space="preserve">01411/2014 </t>
  </si>
  <si>
    <t xml:space="preserve">01412/2014 </t>
  </si>
  <si>
    <t xml:space="preserve">01413/2014 </t>
  </si>
  <si>
    <t xml:space="preserve">01414/2014 </t>
  </si>
  <si>
    <t xml:space="preserve">01415/2014 </t>
  </si>
  <si>
    <t xml:space="preserve">01416/2014 </t>
  </si>
  <si>
    <t xml:space="preserve">01417/2014 </t>
  </si>
  <si>
    <t xml:space="preserve">01418/2014 </t>
  </si>
  <si>
    <t xml:space="preserve">01419/2014 </t>
  </si>
  <si>
    <t xml:space="preserve">01420/2014 </t>
  </si>
  <si>
    <t xml:space="preserve">01421/2014 </t>
  </si>
  <si>
    <t xml:space="preserve">01422/2014 </t>
  </si>
  <si>
    <t xml:space="preserve">01423/2014 </t>
  </si>
  <si>
    <t xml:space="preserve">01424/2014 </t>
  </si>
  <si>
    <t xml:space="preserve">01455/2014  </t>
  </si>
  <si>
    <t xml:space="preserve">01457/2014  </t>
  </si>
  <si>
    <t xml:space="preserve">01460/2014  </t>
  </si>
  <si>
    <t xml:space="preserve">01461/2014  </t>
  </si>
  <si>
    <t xml:space="preserve">01437/2014 </t>
  </si>
  <si>
    <t xml:space="preserve">01438/2014 </t>
  </si>
  <si>
    <t xml:space="preserve">01439/2014 </t>
  </si>
  <si>
    <t xml:space="preserve">01440/2014 </t>
  </si>
  <si>
    <t xml:space="preserve">01441/2014 </t>
  </si>
  <si>
    <t>04738/2013</t>
  </si>
  <si>
    <t>Itinga Mineração Ltda</t>
  </si>
  <si>
    <t>05.591.773/0001-03</t>
  </si>
  <si>
    <t>01465/2014</t>
  </si>
  <si>
    <t>16º30'53,1"</t>
  </si>
  <si>
    <t>41º50'14,6"</t>
  </si>
  <si>
    <t>04739/2013</t>
  </si>
  <si>
    <t>01466/2014</t>
  </si>
  <si>
    <t>16º30'36,1"</t>
  </si>
  <si>
    <t>41º50'26,2"</t>
  </si>
  <si>
    <t>04737/2013</t>
  </si>
  <si>
    <t>01467/2014</t>
  </si>
  <si>
    <t>16º37'03"</t>
  </si>
  <si>
    <t>41º45'49"</t>
  </si>
  <si>
    <t>Onde se lê: Outorgado: ARG Ltda – CNPJ: 20.520.862/0001-52. Leia-se: Outorgado: Anglo American Minério de Ferro Brasil S.A. – CNPJ: 02.359.572/0004-30. Município: Conceição do Mato Dentro – MG.</t>
  </si>
  <si>
    <t xml:space="preserve">05515/2014 </t>
  </si>
  <si>
    <t>Laticínios Natalac Ltda</t>
  </si>
  <si>
    <t>05.287.147/0001-28</t>
  </si>
  <si>
    <t>Cristina</t>
  </si>
  <si>
    <t>22º13'31"</t>
  </si>
  <si>
    <t>45º16'21"</t>
  </si>
  <si>
    <t>Renovação da Portaria nº 01571/2012</t>
  </si>
  <si>
    <t>09762/2014</t>
  </si>
  <si>
    <t>J. Kim Empreendimentos e Participações Ltda</t>
  </si>
  <si>
    <t>14.696.925/0001-23</t>
  </si>
  <si>
    <t>São Tomé das Letras</t>
  </si>
  <si>
    <t>21º40'39"</t>
  </si>
  <si>
    <t>44º56'24"</t>
  </si>
  <si>
    <t>12949/2014</t>
  </si>
  <si>
    <t>Osvaldo Inácio de Souza</t>
  </si>
  <si>
    <t>189.080.396-00</t>
  </si>
  <si>
    <t>Consumo humano e Dessedentação de animais</t>
  </si>
  <si>
    <t>21º47'50"</t>
  </si>
  <si>
    <t>46°18'32"</t>
  </si>
  <si>
    <t>15530/2014</t>
  </si>
  <si>
    <t>Adriano Guedes Laimer</t>
  </si>
  <si>
    <t>360.750.430-04</t>
  </si>
  <si>
    <t>Consumo humano, dessedentação de animais e irrigação de uma área de 3,38 ha</t>
  </si>
  <si>
    <t>22º38'03"</t>
  </si>
  <si>
    <t>45º50'33"</t>
  </si>
  <si>
    <t>15678/2014</t>
  </si>
  <si>
    <t>Roseira Agropecuária Ltda</t>
  </si>
  <si>
    <t>13.818.527/0001-70</t>
  </si>
  <si>
    <t>21º11'53"</t>
  </si>
  <si>
    <t>46º54'57"</t>
  </si>
  <si>
    <t>15999/2014</t>
  </si>
  <si>
    <t>Frutty Refrigerantes Ltda</t>
  </si>
  <si>
    <t>25.376.211/0001-54</t>
  </si>
  <si>
    <t>21º54'12"</t>
  </si>
  <si>
    <t>45º36'30"</t>
  </si>
  <si>
    <t>17211/2014</t>
  </si>
  <si>
    <t>Auto Posto JK Ltda</t>
  </si>
  <si>
    <t>19.374.685/0001-64</t>
  </si>
  <si>
    <t>22º25'26"</t>
  </si>
  <si>
    <t>45º58'16"</t>
  </si>
  <si>
    <t>17624/2014</t>
  </si>
  <si>
    <t>José Bergamin</t>
  </si>
  <si>
    <t>059.165.696-53</t>
  </si>
  <si>
    <t>22º04'06"</t>
  </si>
  <si>
    <t>46º36'10"</t>
  </si>
  <si>
    <t>17754/2014</t>
  </si>
  <si>
    <t>Maria Luiza da Silva Leite</t>
  </si>
  <si>
    <t>519.583.176-91</t>
  </si>
  <si>
    <t>20º45'08"</t>
  </si>
  <si>
    <t>46º34'03"</t>
  </si>
  <si>
    <t>18451/2014</t>
  </si>
  <si>
    <t>Luiz Carlos de Oliveira</t>
  </si>
  <si>
    <t>027.114.866-72</t>
  </si>
  <si>
    <t>Coqueiral</t>
  </si>
  <si>
    <t>21º09'35"</t>
  </si>
  <si>
    <t>45º29'31"</t>
  </si>
  <si>
    <t>18913/2014</t>
  </si>
  <si>
    <t>Sérgio Paranaíba Vilela</t>
  </si>
  <si>
    <t>935.691.146-00</t>
  </si>
  <si>
    <t>Consumo humano e dessedentação de animas</t>
  </si>
  <si>
    <t>21º35'23"</t>
  </si>
  <si>
    <t>45º03'20"</t>
  </si>
  <si>
    <t>19229/2014</t>
  </si>
  <si>
    <t>Posto Ferrpaol Ltda</t>
  </si>
  <si>
    <t>04.540.992/0001-09</t>
  </si>
  <si>
    <t>22°07'06"</t>
  </si>
  <si>
    <t>45°02'47"</t>
  </si>
  <si>
    <t xml:space="preserve">30718/2013 </t>
  </si>
  <si>
    <t>Eugênio Eduardo de Figueiredo</t>
  </si>
  <si>
    <t>323.830.706-10</t>
  </si>
  <si>
    <t xml:space="preserve">01480/2014 </t>
  </si>
  <si>
    <t>Córrego Afluente do Ribeirão da Serra</t>
  </si>
  <si>
    <t>21º11'14"</t>
  </si>
  <si>
    <t>45º41'14"</t>
  </si>
  <si>
    <t>Renovação da Portaria nº. 00460/2009</t>
  </si>
  <si>
    <t>07433/2014</t>
  </si>
  <si>
    <t xml:space="preserve">01481/2014 </t>
  </si>
  <si>
    <t>Ribeirão da Fartura</t>
  </si>
  <si>
    <t>21º41'30,3"</t>
  </si>
  <si>
    <t>45º32'45,5"</t>
  </si>
  <si>
    <t>10271/2014</t>
  </si>
  <si>
    <t>Messias Adailson de Oliveira</t>
  </si>
  <si>
    <t>534.803.176-34</t>
  </si>
  <si>
    <t>Carrancas</t>
  </si>
  <si>
    <t xml:space="preserve">01482/2014 </t>
  </si>
  <si>
    <t>Irrigação de uma área de 156 ha</t>
  </si>
  <si>
    <t>Ribeirão do Clemente</t>
  </si>
  <si>
    <t>21º29'26"</t>
  </si>
  <si>
    <t>44º31'21"</t>
  </si>
  <si>
    <t>10688/2014</t>
  </si>
  <si>
    <t>Sérgio Figueiredo</t>
  </si>
  <si>
    <t>044.950.916-89</t>
  </si>
  <si>
    <t xml:space="preserve">01483/2014 </t>
  </si>
  <si>
    <t>Córrego da Mutuca</t>
  </si>
  <si>
    <t>45º00'29,04"</t>
  </si>
  <si>
    <t>11333/2014</t>
  </si>
  <si>
    <t>Trator Máquinas Ltda - ME</t>
  </si>
  <si>
    <t>13.494.296/0001-96</t>
  </si>
  <si>
    <t xml:space="preserve">01484/2014 </t>
  </si>
  <si>
    <t xml:space="preserve">Inicial:21º02'17,05" Final:21º02'26,92"
</t>
  </si>
  <si>
    <t xml:space="preserve">Inicial:44º16'0,48" Final:44º15'45,84"
</t>
  </si>
  <si>
    <t>11550/2014</t>
  </si>
  <si>
    <t>Antônio Teixeira de Miranda Neto</t>
  </si>
  <si>
    <t>030.843.108-15</t>
  </si>
  <si>
    <t xml:space="preserve">01485/2014 </t>
  </si>
  <si>
    <t>Consumo humano e irrigação de uma área de 2 ha</t>
  </si>
  <si>
    <t>Afluente do Rio Verde</t>
  </si>
  <si>
    <t>21º34'50"</t>
  </si>
  <si>
    <t>45º33'17"</t>
  </si>
  <si>
    <t>12122/2014</t>
  </si>
  <si>
    <t>Lúcio Angelo da Silva</t>
  </si>
  <si>
    <t>152.963.696-53</t>
  </si>
  <si>
    <t xml:space="preserve">01486/2014 </t>
  </si>
  <si>
    <t>Ribeirão do Quati</t>
  </si>
  <si>
    <t>21º44'15"</t>
  </si>
  <si>
    <t>45º57'48"</t>
  </si>
  <si>
    <t>14953/2014</t>
  </si>
  <si>
    <t>Marcelo Martins</t>
  </si>
  <si>
    <t>272.038.406-20</t>
  </si>
  <si>
    <t xml:space="preserve">01487/2014 </t>
  </si>
  <si>
    <t>Afluente do Córrego Pitangueiras</t>
  </si>
  <si>
    <t>21º42'05,55"</t>
  </si>
  <si>
    <t>45º34'04,55"</t>
  </si>
  <si>
    <t>16518/2014</t>
  </si>
  <si>
    <t>Prefeitura Municipal de Pouso Alegre</t>
  </si>
  <si>
    <t>18.675.983/0001-21</t>
  </si>
  <si>
    <t xml:space="preserve">01488/2014 </t>
  </si>
  <si>
    <t>Sem Denominação</t>
  </si>
  <si>
    <t xml:space="preserve">Inicial:22º16'59,69" Final:22º16'57,26"
</t>
  </si>
  <si>
    <t xml:space="preserve">Inicial:45º54'46,37" Final:45º54'49,71"
</t>
  </si>
  <si>
    <t>17236/2014</t>
  </si>
  <si>
    <t xml:space="preserve">01489/2014 </t>
  </si>
  <si>
    <t>Rio das Antas</t>
  </si>
  <si>
    <t>21°47'08”</t>
  </si>
  <si>
    <t>46°37'30"</t>
  </si>
  <si>
    <t>19568/2013</t>
  </si>
  <si>
    <t>05.458.498/0001-54</t>
  </si>
  <si>
    <t>Consumo agroindustrial e irrigação de uma área de 0,36 ha</t>
  </si>
  <si>
    <t xml:space="preserve">4,80 ha </t>
  </si>
  <si>
    <t xml:space="preserve">120000 m³ </t>
  </si>
  <si>
    <t>21º42'18"</t>
  </si>
  <si>
    <t>09760/2014</t>
  </si>
  <si>
    <t>Consumo agroindustrial e irrigação de uma área de 30 ha</t>
  </si>
  <si>
    <t xml:space="preserve">0,813554 ha </t>
  </si>
  <si>
    <t xml:space="preserve">32542,16 m³ </t>
  </si>
  <si>
    <t>Ribeirão do Forte</t>
  </si>
  <si>
    <t>21º40'13"</t>
  </si>
  <si>
    <t>44º57'53"</t>
  </si>
  <si>
    <t>09761/2014</t>
  </si>
  <si>
    <t>Consumo agroindustrial e irrigação de uma área de 79 ha</t>
  </si>
  <si>
    <t xml:space="preserve">0,9121 ha </t>
  </si>
  <si>
    <t>36487,48 m³</t>
  </si>
  <si>
    <t>Córrego das Cobras</t>
  </si>
  <si>
    <t>21º38'58"</t>
  </si>
  <si>
    <t>44º58'37"</t>
  </si>
  <si>
    <t>12711/2014</t>
  </si>
  <si>
    <t>Abastecimeto público</t>
  </si>
  <si>
    <t xml:space="preserve">0,003 ha </t>
  </si>
  <si>
    <t xml:space="preserve">10 m³ </t>
  </si>
  <si>
    <t>Córrego dos Gomes</t>
  </si>
  <si>
    <t>22º34'11"</t>
  </si>
  <si>
    <t>45º48'35,9"</t>
  </si>
  <si>
    <t>12712/2014</t>
  </si>
  <si>
    <t xml:space="preserve">12 ha </t>
  </si>
  <si>
    <t>15000000 m³</t>
  </si>
  <si>
    <t>Córrego Sem Denominação</t>
  </si>
  <si>
    <t>22º35'05,7"</t>
  </si>
  <si>
    <t>45º48'50,7"</t>
  </si>
  <si>
    <t>12713/2014</t>
  </si>
  <si>
    <t xml:space="preserve">0,04 ha </t>
  </si>
  <si>
    <t>1200 m³</t>
  </si>
  <si>
    <t>22º35'06,5"</t>
  </si>
  <si>
    <t>45º47'18,7"</t>
  </si>
  <si>
    <t>Onde se lê: Finalidade: Consumo humano, com o tempo de captação de 15:00 horas/dia e 12 meses/ano. Leia-se: Finalidade: Consumo humano e industrial, com o tempo de captação de 15:00 horas/dia e 12 meses/ano. Município: Sapucaí Mirim – MG.</t>
  </si>
  <si>
    <t>Onde se lê: Finalidade: Tempo de captação de 08:00 horas/dia e 12 meses/ano. Leia-se: Finalidade: Tempo de captação de 13:00 horas/dia e 12 meses/ano. Município: São José da Barra – MG.</t>
  </si>
  <si>
    <t>Onde se lê: Outorgada: Imperatriz Mineração Comércio e Exportação de Rocha Ornamental Ltda. CNPJ: 06.853.677/0001-59. Leia-se: Outorgada: Animais Teodoro de São José - ME. CNPJ: 18.763.581/0001-89. Município: Ibituruna - MG.</t>
  </si>
  <si>
    <t>Portaria 1054</t>
  </si>
  <si>
    <t>00119/2013</t>
  </si>
  <si>
    <t>Leoir Giaretta</t>
  </si>
  <si>
    <t>539.215.420-49</t>
  </si>
  <si>
    <t>18°47'25''</t>
  </si>
  <si>
    <t>48°12'18''</t>
  </si>
  <si>
    <t>19615/2012</t>
  </si>
  <si>
    <t>Patrocínio Petróleo e Peças Ltda</t>
  </si>
  <si>
    <t>11.683.185/0001-00</t>
  </si>
  <si>
    <t>01507/2014</t>
  </si>
  <si>
    <t>18°55'41''</t>
  </si>
  <si>
    <t>46°59'48''</t>
  </si>
  <si>
    <t>Renovação da Portaria nº. 01664/2004</t>
  </si>
  <si>
    <t>06786/2013</t>
  </si>
  <si>
    <t>Rodrigo Coelho de Almeida</t>
  </si>
  <si>
    <t>025.490.746-61</t>
  </si>
  <si>
    <t>Água Comprida</t>
  </si>
  <si>
    <t>01508/2014</t>
  </si>
  <si>
    <t>Consumo humano, dessedentação de animais, manutenção de piscinas e irrigação de uma área de 0,3 ha</t>
  </si>
  <si>
    <t>20°05'38''</t>
  </si>
  <si>
    <t>48°00'51''</t>
  </si>
  <si>
    <t>05282/2011</t>
  </si>
  <si>
    <t>01509/2014</t>
  </si>
  <si>
    <t>Irrigação de uma área de 17,62 ha</t>
  </si>
  <si>
    <t>18°46'11''</t>
  </si>
  <si>
    <t>47°38'11''</t>
  </si>
  <si>
    <t>05283/2011</t>
  </si>
  <si>
    <t>01510/2014</t>
  </si>
  <si>
    <t>18°46'10''</t>
  </si>
  <si>
    <t>47°38'19''</t>
  </si>
  <si>
    <t>26325/2013</t>
  </si>
  <si>
    <t>Abril Fazendas Reunidas Ltda</t>
  </si>
  <si>
    <t>21.008.792/0001-10</t>
  </si>
  <si>
    <t>01511/2014</t>
  </si>
  <si>
    <t>Irrigação de uma área de 40,58 ha</t>
  </si>
  <si>
    <t>Ribeirão da Prata</t>
  </si>
  <si>
    <t>19°43'38''</t>
  </si>
  <si>
    <t>46°18'14''</t>
  </si>
  <si>
    <t>11976/2010</t>
  </si>
  <si>
    <t>Ronaldo Vilela Marquez</t>
  </si>
  <si>
    <t>090.129.826-34</t>
  </si>
  <si>
    <t>01512/2014</t>
  </si>
  <si>
    <t>Irrigação de uma área de 512,65 ha</t>
  </si>
  <si>
    <t>18°55'45''</t>
  </si>
  <si>
    <t>49°13'57''</t>
  </si>
  <si>
    <t>Renovação da Portaria nº. 01654/2005</t>
  </si>
  <si>
    <t>28402/2013</t>
  </si>
  <si>
    <t>Élio Favoreto</t>
  </si>
  <si>
    <t>172.304.979-49</t>
  </si>
  <si>
    <t>01513/2014</t>
  </si>
  <si>
    <t>4,92 ha</t>
  </si>
  <si>
    <t>142.720,0 m³</t>
  </si>
  <si>
    <t>Córrego Muquém</t>
  </si>
  <si>
    <t>18°03'03''</t>
  </si>
  <si>
    <t>47°07'48''</t>
  </si>
  <si>
    <t>Onde se lê: Portaria nº 01543/2013. Leia-se: Portaria nº 01546/2013. Outorgada: Animais Teodoro de São José ME – CNPJ: 18.763.581/0001-89. Município: Ibituruna – MG.</t>
  </si>
  <si>
    <t>Onde se lê: Outorgado: Hélio Bernardes Dias. CPF: 004.686.676-72. Leia-se: Outorgado: Eliésio Carlos Rodrigues. CPF: 038.544.976-36. Município: Vazante – MG.</t>
  </si>
  <si>
    <t>Onde se lê: Outorgado: José Ildeu da Silva – CPF: 446.645.406-04. Leia-se: Outorgado: José Ildeu de Souza – CPF: 446.645.406-04. Município: Uberaba – MG.</t>
  </si>
  <si>
    <t>Onde se lê: Finalidade: Consumo humano e industrial com tempo de captação de 12:00 horas/dia e 12 meses/ano. Vazão Autorizada (m³/h): 18,33. Leia-se: Finalidade: Consumo humano, industrial, irrigação de jardins e consumo lagoa ornamental, com tempo de captação de 14:00 horas e 30 minutos/dia. Vazão Autorizada (m³/h): 27,57. Município: Uberaba - MG.</t>
  </si>
  <si>
    <t>Portaria 1657</t>
  </si>
  <si>
    <t>Portaria 1476</t>
  </si>
  <si>
    <t>11683/2013</t>
  </si>
  <si>
    <t>Agropecuária Lagoa do Xupé Ltda</t>
  </si>
  <si>
    <t>18.754.721/0001-52</t>
  </si>
  <si>
    <t>01514/2014</t>
  </si>
  <si>
    <t>17º44'37"</t>
  </si>
  <si>
    <t>46º35'10"</t>
  </si>
  <si>
    <t>11684/2013</t>
  </si>
  <si>
    <t>01515/2014</t>
  </si>
  <si>
    <t xml:space="preserve">Dessedentação de animais e irrigação de uma área de 30 ha </t>
  </si>
  <si>
    <t>17º44'19"</t>
  </si>
  <si>
    <t>46º35'03"</t>
  </si>
  <si>
    <t>11685/2013</t>
  </si>
  <si>
    <t>01516/2014</t>
  </si>
  <si>
    <t>17º43'38"</t>
  </si>
  <si>
    <t>46º35'38"</t>
  </si>
  <si>
    <t>20875/2013</t>
  </si>
  <si>
    <t>Andrade Porto Empreendimentos Imobiliários Ltda</t>
  </si>
  <si>
    <t>10.431.130/0001-32</t>
  </si>
  <si>
    <t>01517/2014</t>
  </si>
  <si>
    <t xml:space="preserve">Inicial:17º12'39,99" Final:17º12'40,06"
</t>
  </si>
  <si>
    <t xml:space="preserve">Inicial:46º53'34,76" Final:46º53'27,99"
</t>
  </si>
  <si>
    <t>Onde se lê: Outorgado: Paulo Sérgio Cardoso Vale e Mário Marcovig Dias. CPFs: 396.153.406-34 e 286.614.196-20. Leia-se: Outorgado: Paulo Sérgio Cardoso Vale e Thalmo Marcovig Cunha Dias. CPFs: 396.153.406-34 e 084.190.826-51. Município: Uruana de Minas – MG.</t>
  </si>
  <si>
    <t xml:space="preserve">Onde se lê: Outorgado: Lubral Comércio de Derivados de Petróleo Ltda – CNPJ: 66.471.251/0001-62. Leia-se: Outorgado: Posto Mangalarga Ltda – CNPJ: 16.856.797/0001-63. Município: Itaobim – MG. </t>
  </si>
  <si>
    <t xml:space="preserve">12522/2014 </t>
  </si>
  <si>
    <t>Rodrigo Pinto Canabrava</t>
  </si>
  <si>
    <t>291.838.206-04</t>
  </si>
  <si>
    <t>01518/2014</t>
  </si>
  <si>
    <t>17º21'01"</t>
  </si>
  <si>
    <t>43º57'06"</t>
  </si>
  <si>
    <t xml:space="preserve">12523/2014 </t>
  </si>
  <si>
    <t>01519/2014</t>
  </si>
  <si>
    <t>17º21'06"</t>
  </si>
  <si>
    <t>43º57'53"</t>
  </si>
  <si>
    <t xml:space="preserve">27952/2013 </t>
  </si>
  <si>
    <t>Marmoraria Globo Ltda</t>
  </si>
  <si>
    <t>06.322.422/0001-60</t>
  </si>
  <si>
    <t>01520/2014</t>
  </si>
  <si>
    <t>Consumo industrial e uso do empreendimento</t>
  </si>
  <si>
    <t>16º44'59"</t>
  </si>
  <si>
    <t>43º53'05"</t>
  </si>
  <si>
    <t>26506/2013</t>
  </si>
  <si>
    <t>PC Mineração Ltda.</t>
  </si>
  <si>
    <t>19.827.831/0001-60</t>
  </si>
  <si>
    <t>01521/2014</t>
  </si>
  <si>
    <t xml:space="preserve">Inicial:20º01'06'' Final:19º52'35''
</t>
  </si>
  <si>
    <t xml:space="preserve">Inicial:43º49'30'' Final:44º51'31''
</t>
  </si>
  <si>
    <t>Onde se lê: Vazão Autorizada (m³/h): 4,3945 e tempo de captação de 12:00 horas e 42 minutos/dia nos meses de fevereiro a novembro. Leia-se: Vazão Autorizada (m³/h): 15,82 e tempo de captação de 13:00 horas/dia e 25 dias/mês e 12 meses/ano. Município: Verdelândia – MG.</t>
  </si>
  <si>
    <t>Portaria 809</t>
  </si>
  <si>
    <t>11047/2011</t>
  </si>
  <si>
    <t>01527/2014</t>
  </si>
  <si>
    <t>Aspersão para despoeiramento de rodovias</t>
  </si>
  <si>
    <t>Córrego Carmo</t>
  </si>
  <si>
    <t>19º49'34"</t>
  </si>
  <si>
    <t>43º14'07"</t>
  </si>
  <si>
    <t>11051/2011</t>
  </si>
  <si>
    <t>01528/2014</t>
  </si>
  <si>
    <t>Córrego Pena</t>
  </si>
  <si>
    <t>19º51'58"</t>
  </si>
  <si>
    <t>43º13'28"</t>
  </si>
  <si>
    <t>11049/2011</t>
  </si>
  <si>
    <t>01529/2014</t>
  </si>
  <si>
    <t>19º50'39"</t>
  </si>
  <si>
    <t>43º14'40"</t>
  </si>
  <si>
    <t>27008/2013</t>
  </si>
  <si>
    <t>Adriane Soares de Oliveira - ME</t>
  </si>
  <si>
    <t>16.971.040/0001-10</t>
  </si>
  <si>
    <t>Jaguaraçu</t>
  </si>
  <si>
    <t>01530/2014</t>
  </si>
  <si>
    <t xml:space="preserve">Inicial:19º36'56" Final:19º36’56”
</t>
  </si>
  <si>
    <t xml:space="preserve">Inicial:42º46'50" Final:42º46’50”
</t>
  </si>
  <si>
    <t>21183/2014</t>
  </si>
  <si>
    <t>Toniolo, Busnello S/A - Túneis, Terraplenagens e Pavimentações</t>
  </si>
  <si>
    <t>89.723.977/0069-39</t>
  </si>
  <si>
    <t>Antônio Dias</t>
  </si>
  <si>
    <t>01531/2014</t>
  </si>
  <si>
    <t>Obras civis de melhoramentos e duplicação da Rodovia BR-381</t>
  </si>
  <si>
    <t>19º43'43"</t>
  </si>
  <si>
    <t>43º00'40"</t>
  </si>
  <si>
    <t>08420/2011</t>
  </si>
  <si>
    <t>Posto Machadu's Ltda</t>
  </si>
  <si>
    <t>11.076.267/0001-89</t>
  </si>
  <si>
    <t>Engenheiro Caldas</t>
  </si>
  <si>
    <t>01532/2014</t>
  </si>
  <si>
    <t>Lavagem de veículos e limpezas em geral</t>
  </si>
  <si>
    <t>19º13'58"</t>
  </si>
  <si>
    <t>42º03'35"</t>
  </si>
  <si>
    <t>02974/2013</t>
  </si>
  <si>
    <t>Egon Ricardo Lohmann</t>
  </si>
  <si>
    <t>286.343.060-20</t>
  </si>
  <si>
    <t>01533/2014</t>
  </si>
  <si>
    <t>Consumo humano, dessedentação de animais, jardinagem e lavagem de veículos</t>
  </si>
  <si>
    <t>18°59'42''</t>
  </si>
  <si>
    <t>47°26'55''</t>
  </si>
  <si>
    <t>26324/2013</t>
  </si>
  <si>
    <t>Abril Fazendas Reunidas Ltda - ME</t>
  </si>
  <si>
    <t>01534/2014</t>
  </si>
  <si>
    <t>Irrigação de uma área de 212,4 ha</t>
  </si>
  <si>
    <t>19°43'59''</t>
  </si>
  <si>
    <t>46°18'35''</t>
  </si>
  <si>
    <t>Onde se lê: Ponto de captação: Lat. 19º13’23”S e Long. 42º27’38”W. Leia-se: Ponto de captação: Lat. 19º13’23”S e Long. 47º27’38”W. Município: Pedrinópolis – MG.</t>
  </si>
  <si>
    <t>22627/2013</t>
  </si>
  <si>
    <t>MBL - Materiais Básicos Ltda</t>
  </si>
  <si>
    <t>19.543.206/0001-96</t>
  </si>
  <si>
    <t>01537/2014</t>
  </si>
  <si>
    <t>Consumo humano e industrial,</t>
  </si>
  <si>
    <t>20°06'07"</t>
  </si>
  <si>
    <t>44°49'42"</t>
  </si>
  <si>
    <t>15227/2011</t>
  </si>
  <si>
    <t>Laticínios Universo Ltda</t>
  </si>
  <si>
    <t>03.779.199/0001-96</t>
  </si>
  <si>
    <t>01538/2014</t>
  </si>
  <si>
    <t>Ribeirão Machado</t>
  </si>
  <si>
    <t>19º47'11,9"</t>
  </si>
  <si>
    <t>45º14'51,9"</t>
  </si>
  <si>
    <t>05618/2011</t>
  </si>
  <si>
    <t>Edvar Morato</t>
  </si>
  <si>
    <t>007.767.006-00</t>
  </si>
  <si>
    <t>01539/2014</t>
  </si>
  <si>
    <t>Rio Indaiá</t>
  </si>
  <si>
    <t>18º38'04,92"</t>
  </si>
  <si>
    <t>45º25'52,46"</t>
  </si>
  <si>
    <t>18813/2013</t>
  </si>
  <si>
    <t>Canoas Empreendimento e Participações Ltda</t>
  </si>
  <si>
    <t>10.459.004/0001-96</t>
  </si>
  <si>
    <t>01540/2014</t>
  </si>
  <si>
    <t>19º46'40"</t>
  </si>
  <si>
    <t>45º36'25"</t>
  </si>
  <si>
    <t>10238/2011</t>
  </si>
  <si>
    <t>Prefeitura Municipal de Pompéu</t>
  </si>
  <si>
    <t>18.296.681/0001-42</t>
  </si>
  <si>
    <t>01541/2014</t>
  </si>
  <si>
    <t>Consumo humano, paisagismo e recreação</t>
  </si>
  <si>
    <t>19º13'11,0"</t>
  </si>
  <si>
    <t>45º59'55"</t>
  </si>
  <si>
    <t>10324/2012</t>
  </si>
  <si>
    <t>Comercial Xodo Ltda</t>
  </si>
  <si>
    <t>20.715.470/0001-49</t>
  </si>
  <si>
    <t>01542/2014</t>
  </si>
  <si>
    <t>20º18'25,0"</t>
  </si>
  <si>
    <t>45º32'25"</t>
  </si>
  <si>
    <t>16771/2013</t>
  </si>
  <si>
    <t>Dablos Dois Indústria e Comércio Ltda</t>
  </si>
  <si>
    <t>01.850.800/0001-64</t>
  </si>
  <si>
    <t>01543/2014</t>
  </si>
  <si>
    <t>20º05'10"</t>
  </si>
  <si>
    <t>44º36'55"</t>
  </si>
  <si>
    <t>Renovação da Portaria nº 01364/2008</t>
  </si>
  <si>
    <t>18763/2013</t>
  </si>
  <si>
    <t>Geovana Gontijo e Silva</t>
  </si>
  <si>
    <t>908.489.936-91</t>
  </si>
  <si>
    <t>01544/2014</t>
  </si>
  <si>
    <t>19º42'32"</t>
  </si>
  <si>
    <t>45º35'03"</t>
  </si>
  <si>
    <t>11739/2012</t>
  </si>
  <si>
    <t>Geraldo Otacílio Cordeiro</t>
  </si>
  <si>
    <t>832.507.196-68</t>
  </si>
  <si>
    <t>01545/2014</t>
  </si>
  <si>
    <t>Córrego da Saudade</t>
  </si>
  <si>
    <t>19º09'23,5"</t>
  </si>
  <si>
    <t>45º05'52,1"</t>
  </si>
  <si>
    <t>16247/2010</t>
  </si>
  <si>
    <t>Mônica Borges de Sousa</t>
  </si>
  <si>
    <t>567.002.026-04</t>
  </si>
  <si>
    <t>01546/2014</t>
  </si>
  <si>
    <t>20º36'06"</t>
  </si>
  <si>
    <t>44º56'22"</t>
  </si>
  <si>
    <t>Onde se lê: Outorgado: Posto Machadu’s Ltda - CNPJ: 11.076.267/0001-89. Leia-se: Outorgado: Posto Auto Giro 2 Ltda - CNPJ: 11.076.267/0001-89. Município: Engenheiro Caldas – MG.</t>
  </si>
  <si>
    <t>15558/2014</t>
  </si>
  <si>
    <t>Agostinho Pereira Neto</t>
  </si>
  <si>
    <t>170.628.536-15</t>
  </si>
  <si>
    <t xml:space="preserve">01547/2014 </t>
  </si>
  <si>
    <t>17º40'18,7"</t>
  </si>
  <si>
    <t>46º30'13,1"</t>
  </si>
  <si>
    <t>08642/2014</t>
  </si>
  <si>
    <t>Celso Peres Rodrigues</t>
  </si>
  <si>
    <t>339.359.806-63</t>
  </si>
  <si>
    <t xml:space="preserve">01548/2014 </t>
  </si>
  <si>
    <t>16º20'04,8"</t>
  </si>
  <si>
    <t>46º38'13,1"</t>
  </si>
  <si>
    <t xml:space="preserve">19299/2014 </t>
  </si>
  <si>
    <t>Condomínio Mercedes Albernaz Santana</t>
  </si>
  <si>
    <t>20.215.190/0001-71</t>
  </si>
  <si>
    <t xml:space="preserve">01549/2014 </t>
  </si>
  <si>
    <t>46º52'38"</t>
  </si>
  <si>
    <t>Renovação da Portaria nº. 02025/2009</t>
  </si>
  <si>
    <t xml:space="preserve">19870/2014 </t>
  </si>
  <si>
    <t>Cooperativa Agropecuária da Região do Piratinga Ltda</t>
  </si>
  <si>
    <t>38.643.136/0001-92</t>
  </si>
  <si>
    <t xml:space="preserve">01550/2014 </t>
  </si>
  <si>
    <t>14º53'59,9"</t>
  </si>
  <si>
    <t>46º29'30"</t>
  </si>
  <si>
    <t>Renovação da portaria nº. 1378/2012</t>
  </si>
  <si>
    <t>18821/2014</t>
  </si>
  <si>
    <t>Destilaria Vale do Paracatu - Agroenergia S.A.</t>
  </si>
  <si>
    <t>07.459.492/0001-27</t>
  </si>
  <si>
    <t>01551/2014</t>
  </si>
  <si>
    <t>17º05'58"</t>
  </si>
  <si>
    <t>46º38'10"</t>
  </si>
  <si>
    <t>Renovação da portaria nº. 02918/2009</t>
  </si>
  <si>
    <t>22036/2014</t>
  </si>
  <si>
    <t>Edson Ernesto Braga</t>
  </si>
  <si>
    <t>431.431.646-20</t>
  </si>
  <si>
    <t xml:space="preserve">01552/2014 </t>
  </si>
  <si>
    <t>17º48'52,7"</t>
  </si>
  <si>
    <t>46º27'38,8"</t>
  </si>
  <si>
    <t xml:space="preserve">01468/2014 </t>
  </si>
  <si>
    <t xml:space="preserve">01469/2014 </t>
  </si>
  <si>
    <t xml:space="preserve">01470/2014 </t>
  </si>
  <si>
    <t xml:space="preserve">01471/2014 </t>
  </si>
  <si>
    <t xml:space="preserve">01472/2014 </t>
  </si>
  <si>
    <t xml:space="preserve">01473/2014 </t>
  </si>
  <si>
    <t xml:space="preserve">01474/2014 </t>
  </si>
  <si>
    <t xml:space="preserve">01475/2014 </t>
  </si>
  <si>
    <t xml:space="preserve">01476/2014 </t>
  </si>
  <si>
    <t xml:space="preserve">01477/2014 </t>
  </si>
  <si>
    <t xml:space="preserve">01478/2014 </t>
  </si>
  <si>
    <t xml:space="preserve">01479/2014 </t>
  </si>
  <si>
    <t xml:space="preserve">01506/2014  </t>
  </si>
  <si>
    <t xml:space="preserve">01490/2014 </t>
  </si>
  <si>
    <t xml:space="preserve">01491/2014 </t>
  </si>
  <si>
    <t xml:space="preserve">01492/2014 </t>
  </si>
  <si>
    <t xml:space="preserve">01493/2014 </t>
  </si>
  <si>
    <t xml:space="preserve">01494/2014 </t>
  </si>
  <si>
    <t xml:space="preserve">01495/2014 </t>
  </si>
  <si>
    <t>22023/2014</t>
  </si>
  <si>
    <t>José Clodoaldo Ferreira - EPP</t>
  </si>
  <si>
    <t>06.190.984/0001-05</t>
  </si>
  <si>
    <t xml:space="preserve">01553/2014 </t>
  </si>
  <si>
    <t>16º19'28,8"</t>
  </si>
  <si>
    <t>46º56'32,3"</t>
  </si>
  <si>
    <t>10672/2014</t>
  </si>
  <si>
    <t>José Eduardo Ferreira Netto</t>
  </si>
  <si>
    <t>005.727.058-91</t>
  </si>
  <si>
    <t xml:space="preserve">01554/2014 </t>
  </si>
  <si>
    <t>Consumo humano e dessedentação animal</t>
  </si>
  <si>
    <t>17º48'01,8"</t>
  </si>
  <si>
    <t>47º14'32,01"</t>
  </si>
  <si>
    <t xml:space="preserve">19481/2014 </t>
  </si>
  <si>
    <t>José Reginaldo Queiroz Pereira</t>
  </si>
  <si>
    <t>120.079.786-87</t>
  </si>
  <si>
    <t xml:space="preserve">01555/2014 </t>
  </si>
  <si>
    <t>17º59'17,6"</t>
  </si>
  <si>
    <t>47º04'52,8"</t>
  </si>
  <si>
    <t>Renovação da portaria nº. 03079/2009</t>
  </si>
  <si>
    <t>17989/2014</t>
  </si>
  <si>
    <t>Maria Aparecida Pereira Rabelo</t>
  </si>
  <si>
    <t>842.429.576-53</t>
  </si>
  <si>
    <t xml:space="preserve">01556/2014 </t>
  </si>
  <si>
    <t>Consumo humano e irrigação</t>
  </si>
  <si>
    <t>16º59'55,3"</t>
  </si>
  <si>
    <t>46º00'38"</t>
  </si>
  <si>
    <t xml:space="preserve">20260/2014 </t>
  </si>
  <si>
    <t>Nova Mix Industrial e Comercial de Alimentos Ltda</t>
  </si>
  <si>
    <t xml:space="preserve">01557/2014 </t>
  </si>
  <si>
    <t>17º59'47"</t>
  </si>
  <si>
    <t>46º53'15"</t>
  </si>
  <si>
    <t>Renovação da portaria nº. 03011/2009</t>
  </si>
  <si>
    <t>17454/2014</t>
  </si>
  <si>
    <t>Obra Social Nossa Senhora da Glória Fazenda da Esperança</t>
  </si>
  <si>
    <t>48.555.775/0039-22</t>
  </si>
  <si>
    <t xml:space="preserve">01558/2014 </t>
  </si>
  <si>
    <t>18º05'19,7"</t>
  </si>
  <si>
    <t>45º16'10,1"</t>
  </si>
  <si>
    <t>17886/2014</t>
  </si>
  <si>
    <t>Pedro Humberto Alves Albernaz</t>
  </si>
  <si>
    <t>477.725.496-87</t>
  </si>
  <si>
    <t xml:space="preserve">01559/2014 </t>
  </si>
  <si>
    <t>17º13'33"</t>
  </si>
  <si>
    <t>46º52'34"</t>
  </si>
  <si>
    <t>19719/2014</t>
  </si>
  <si>
    <t>SMP Sementes e Mudas Florestais Ltda</t>
  </si>
  <si>
    <t>14.894.160/0001-36</t>
  </si>
  <si>
    <t xml:space="preserve">01560/2014 </t>
  </si>
  <si>
    <t>17º42'17,80"</t>
  </si>
  <si>
    <t>46º15'45,68"</t>
  </si>
  <si>
    <t xml:space="preserve">17887/2014 </t>
  </si>
  <si>
    <t>Terra Nova Empreendimentos Imobiliários Ltda</t>
  </si>
  <si>
    <t>13.259.893/0001-36</t>
  </si>
  <si>
    <t xml:space="preserve">01561/2014 </t>
  </si>
  <si>
    <t>16º20'24"</t>
  </si>
  <si>
    <t>46º54'21"</t>
  </si>
  <si>
    <t>Renovação da portaria nº. 00929/2013</t>
  </si>
  <si>
    <t xml:space="preserve">21452/2014 </t>
  </si>
  <si>
    <t>Auto Posto RDG Ltda</t>
  </si>
  <si>
    <t>08.418.219/0001-17</t>
  </si>
  <si>
    <t xml:space="preserve">01562/2014 </t>
  </si>
  <si>
    <t>17º44'46,70"</t>
  </si>
  <si>
    <t>46º10'43,20"</t>
  </si>
  <si>
    <t>Renovação da portaria nº. 02287/2009</t>
  </si>
  <si>
    <t xml:space="preserve">14200/2013 </t>
  </si>
  <si>
    <t>Célio Gonçalves de Melo</t>
  </si>
  <si>
    <t>451.517.846-68</t>
  </si>
  <si>
    <t xml:space="preserve">01563/2014 </t>
  </si>
  <si>
    <t>Irrigação de uma área de 248 ha</t>
  </si>
  <si>
    <t>17º04'35"</t>
  </si>
  <si>
    <t>Renovação da portaria nº. 01159/2008</t>
  </si>
  <si>
    <t>22879/2012</t>
  </si>
  <si>
    <t>Ângelo Soares</t>
  </si>
  <si>
    <t>305.190.040-00</t>
  </si>
  <si>
    <t xml:space="preserve">01564/2014 </t>
  </si>
  <si>
    <t>Ribeirão Santo André</t>
  </si>
  <si>
    <t>16º20'57"</t>
  </si>
  <si>
    <t>46º20'29"</t>
  </si>
  <si>
    <t>07825/2014</t>
  </si>
  <si>
    <t>Antônio Carlos Rocha Silva</t>
  </si>
  <si>
    <t>510.945.846-49</t>
  </si>
  <si>
    <t xml:space="preserve">01565/2014 </t>
  </si>
  <si>
    <t xml:space="preserve">Córrego das Lajes </t>
  </si>
  <si>
    <t>16º19'37"</t>
  </si>
  <si>
    <t>46º50'55"</t>
  </si>
  <si>
    <t>07399/2011</t>
  </si>
  <si>
    <t>Luís Fernando Faria</t>
  </si>
  <si>
    <t>862.984.376-49</t>
  </si>
  <si>
    <t xml:space="preserve">01566/2014 </t>
  </si>
  <si>
    <t>Córrego São Caetano</t>
  </si>
  <si>
    <t>17º20'55,1"</t>
  </si>
  <si>
    <t>47º00'43,1"</t>
  </si>
  <si>
    <t>04100/2013</t>
  </si>
  <si>
    <t xml:space="preserve">01567/2014 </t>
  </si>
  <si>
    <t>Irrigação de uma área de 90 ha</t>
  </si>
  <si>
    <t xml:space="preserve">4,97 ha </t>
  </si>
  <si>
    <t xml:space="preserve">76829 m³ </t>
  </si>
  <si>
    <t>Vereda da Larguinha</t>
  </si>
  <si>
    <t>17º21'41"</t>
  </si>
  <si>
    <t>47º01'18,2"</t>
  </si>
  <si>
    <t>20171/2014</t>
  </si>
  <si>
    <t>Companhia de Saneamento de Minas Gerais - COPASA/MG</t>
  </si>
  <si>
    <t xml:space="preserve">01568/2014 </t>
  </si>
  <si>
    <t>19º42'48"</t>
  </si>
  <si>
    <t>44º29'26"</t>
  </si>
  <si>
    <t>22058/2014</t>
  </si>
  <si>
    <t xml:space="preserve">01569/2014 </t>
  </si>
  <si>
    <t>19º57'34"</t>
  </si>
  <si>
    <t>44º17'44"</t>
  </si>
  <si>
    <t>Onde se lê: Outorgado: Areia e Cascalho JR. CNPJ: 03.684.475/0001-32. Leia-se: Outorgado: Mineração 040 Ltda - EPP. CNPJ: 03.684.475/0001-32. Município: João Pinheiro – MG.</t>
  </si>
  <si>
    <t>08648/2013</t>
  </si>
  <si>
    <t>Algar Tecnologia e Consultoria S.A</t>
  </si>
  <si>
    <t>21.246.699/0001-44</t>
  </si>
  <si>
    <t xml:space="preserve">01570/2014 </t>
  </si>
  <si>
    <t xml:space="preserve">18°52'26'' </t>
  </si>
  <si>
    <t xml:space="preserve">48°14'46'' </t>
  </si>
  <si>
    <t>13906/2011</t>
  </si>
  <si>
    <t>José Antônio da Silveira</t>
  </si>
  <si>
    <t>210.959.736-49</t>
  </si>
  <si>
    <t xml:space="preserve">01571/2014 </t>
  </si>
  <si>
    <t>18°50'42,9''</t>
  </si>
  <si>
    <t xml:space="preserve">48°35'7,2'' </t>
  </si>
  <si>
    <t>28559/2013</t>
  </si>
  <si>
    <t>08.684.547/0007-50</t>
  </si>
  <si>
    <t xml:space="preserve">01572/2014 </t>
  </si>
  <si>
    <t xml:space="preserve">Consumo humano e irrigação de jardins </t>
  </si>
  <si>
    <t>Ribeirão Beija-flor</t>
  </si>
  <si>
    <t xml:space="preserve">19°24'47'' </t>
  </si>
  <si>
    <t xml:space="preserve">47°57'22'' </t>
  </si>
  <si>
    <t>14356/2011</t>
  </si>
  <si>
    <t>Luiz Braz</t>
  </si>
  <si>
    <t>090.207.489-04</t>
  </si>
  <si>
    <t xml:space="preserve">01573/2014 </t>
  </si>
  <si>
    <t xml:space="preserve">19°14'59'' </t>
  </si>
  <si>
    <t xml:space="preserve">46°40'41'' </t>
  </si>
  <si>
    <t>03253/2014</t>
  </si>
  <si>
    <t>João Batista Pereira de Souza</t>
  </si>
  <si>
    <t>526.325.956-20</t>
  </si>
  <si>
    <t xml:space="preserve">01574/2014 </t>
  </si>
  <si>
    <t xml:space="preserve">Consumo humano, dessedentação de animais, jardinagem e paisagismo </t>
  </si>
  <si>
    <t xml:space="preserve">18°46'50'' </t>
  </si>
  <si>
    <t xml:space="preserve">48°30'53'' </t>
  </si>
  <si>
    <t>08808/2011</t>
  </si>
  <si>
    <t>João Emílio Rocheto</t>
  </si>
  <si>
    <t>016.906.168-06</t>
  </si>
  <si>
    <t xml:space="preserve">01575/2014 </t>
  </si>
  <si>
    <t xml:space="preserve">Consumo humano, lavagem de veículos, jardinagem e implementos </t>
  </si>
  <si>
    <t xml:space="preserve">19°21'40,4'' </t>
  </si>
  <si>
    <t xml:space="preserve">47°21'47,45'' </t>
  </si>
  <si>
    <t xml:space="preserve">15744/2010 </t>
  </si>
  <si>
    <t>José Basso</t>
  </si>
  <si>
    <t>355.610.330-34</t>
  </si>
  <si>
    <t xml:space="preserve">01576/2014 </t>
  </si>
  <si>
    <t xml:space="preserve">Consumo humano, plantio, pulverização, jardim e lavagem de veículos </t>
  </si>
  <si>
    <t xml:space="preserve">19°02'20'' </t>
  </si>
  <si>
    <t xml:space="preserve">47°39'36'' </t>
  </si>
  <si>
    <t>03790/2013</t>
  </si>
  <si>
    <t>João Carneiro Naves</t>
  </si>
  <si>
    <t>090.181.156-49</t>
  </si>
  <si>
    <t xml:space="preserve">01577/2014 </t>
  </si>
  <si>
    <t xml:space="preserve">Consumo humano </t>
  </si>
  <si>
    <t xml:space="preserve">19°23'08'' </t>
  </si>
  <si>
    <t xml:space="preserve">47°32'32' </t>
  </si>
  <si>
    <t>08101/2012</t>
  </si>
  <si>
    <t>Marcos de Carvalho Franco</t>
  </si>
  <si>
    <t>350.016.906-68</t>
  </si>
  <si>
    <t xml:space="preserve">01578/2014 </t>
  </si>
  <si>
    <t xml:space="preserve">Consumo humano e dessedentação de animais </t>
  </si>
  <si>
    <t>18°55’7,6’’</t>
  </si>
  <si>
    <t>49°29’49’’</t>
  </si>
  <si>
    <t>10634/2013</t>
  </si>
  <si>
    <t>Diovani Noronha de Faria - EPP</t>
  </si>
  <si>
    <t>02.397.398/0001-77</t>
  </si>
  <si>
    <t xml:space="preserve">01579/2014 </t>
  </si>
  <si>
    <t xml:space="preserve">Inicial:19°18'10'' Final:19°18'53'' 
</t>
  </si>
  <si>
    <t xml:space="preserve">Inicial:46°50'14'' Final:46°49'24'' 
</t>
  </si>
  <si>
    <t>08789/2014</t>
  </si>
  <si>
    <t xml:space="preserve">01580/2014 </t>
  </si>
  <si>
    <t>Olhar com Malu</t>
  </si>
  <si>
    <t>00747/2013</t>
  </si>
  <si>
    <t>Paulo Sérgio de Souza</t>
  </si>
  <si>
    <t>137.847.318-30</t>
  </si>
  <si>
    <t>Dom Bosco</t>
  </si>
  <si>
    <t>01581/2014</t>
  </si>
  <si>
    <t>Irrigação de uma área de 387,81 ha</t>
  </si>
  <si>
    <t>4,97 ha</t>
  </si>
  <si>
    <t xml:space="preserve"> 86746,1 m³</t>
  </si>
  <si>
    <t>Córrego Vereda Comprida</t>
  </si>
  <si>
    <t>16º35'10"</t>
  </si>
  <si>
    <t xml:space="preserve">13640/2014 </t>
  </si>
  <si>
    <t>Material de Construção Adrielle Ltda</t>
  </si>
  <si>
    <t>01.156.380/0001-10</t>
  </si>
  <si>
    <t xml:space="preserve">01582/2014 </t>
  </si>
  <si>
    <t>Rio Xopotó</t>
  </si>
  <si>
    <t xml:space="preserve">Inicial:21º05'46" Final:21º06'31"
</t>
  </si>
  <si>
    <t xml:space="preserve">Inicial:42º47'40" Final:42º47'59"
</t>
  </si>
  <si>
    <t>Renovação da Portaria 01665/2009</t>
  </si>
  <si>
    <t>01988/2014</t>
  </si>
  <si>
    <t>17.709.197/0001-35</t>
  </si>
  <si>
    <t xml:space="preserve">01583/2014 </t>
  </si>
  <si>
    <t xml:space="preserve">Urbanização </t>
  </si>
  <si>
    <t>Afluente do Córrego Limoeiro</t>
  </si>
  <si>
    <t>21º52'24"</t>
  </si>
  <si>
    <t>42º42'09"</t>
  </si>
  <si>
    <t>28646/2013</t>
  </si>
  <si>
    <t>Mirai</t>
  </si>
  <si>
    <t xml:space="preserve">01584/2014 </t>
  </si>
  <si>
    <t>Córrego Estiva</t>
  </si>
  <si>
    <t>21º05'19"</t>
  </si>
  <si>
    <t>42º35'41"</t>
  </si>
  <si>
    <t>11657/2014</t>
  </si>
  <si>
    <t>ISM Comercial Ltda</t>
  </si>
  <si>
    <t>10.450.705/0001-64</t>
  </si>
  <si>
    <t xml:space="preserve">01585/2014 </t>
  </si>
  <si>
    <t xml:space="preserve">Inicial:20º36'34" Final:20º36'30"
</t>
  </si>
  <si>
    <t xml:space="preserve">Inicial:43º02'41" Final:43º03'00"
</t>
  </si>
  <si>
    <t>24721/2013</t>
  </si>
  <si>
    <t>Ecojeans Lavanderia e Tinturaria Ltda - ME</t>
  </si>
  <si>
    <t>08.069.125/0001-80</t>
  </si>
  <si>
    <t>Rochedo de Minas</t>
  </si>
  <si>
    <t xml:space="preserve">01586/2014 </t>
  </si>
  <si>
    <t>Córrego União</t>
  </si>
  <si>
    <t>21º37'12"</t>
  </si>
  <si>
    <t>43º00'59"</t>
  </si>
  <si>
    <t>Processo 23201</t>
  </si>
  <si>
    <t>Portaria 3014</t>
  </si>
  <si>
    <t>00799/2013</t>
  </si>
  <si>
    <t>Eunilson Costa</t>
  </si>
  <si>
    <t>184.759.226-00</t>
  </si>
  <si>
    <t>01587/2014</t>
  </si>
  <si>
    <t>18°53'59''</t>
  </si>
  <si>
    <t>48°36'15''</t>
  </si>
  <si>
    <t>28844/2013</t>
  </si>
  <si>
    <t>Enevandelio Ferreira do Amaral</t>
  </si>
  <si>
    <t>361.865.036-15</t>
  </si>
  <si>
    <t>01588/2014</t>
  </si>
  <si>
    <t>Córrego da Floresta</t>
  </si>
  <si>
    <t>18°32'53''</t>
  </si>
  <si>
    <t>48°02'35''</t>
  </si>
  <si>
    <t>22410/2012</t>
  </si>
  <si>
    <t>Julio Koji Yassunaka</t>
  </si>
  <si>
    <t>361.758.979-00</t>
  </si>
  <si>
    <t>01589/2014</t>
  </si>
  <si>
    <t>consumo humano, tratos culturais e irrigação de uma área de 34,0 ha</t>
  </si>
  <si>
    <t>Rio Barragem</t>
  </si>
  <si>
    <t>18°48'51,1''</t>
  </si>
  <si>
    <t>47°35'46,7''</t>
  </si>
  <si>
    <t>22411/2012</t>
  </si>
  <si>
    <t>01590/2014</t>
  </si>
  <si>
    <t>Irrigação de uma área de 56,0 ha</t>
  </si>
  <si>
    <t>18°49'14,8''</t>
  </si>
  <si>
    <t>47°35'42,3''</t>
  </si>
  <si>
    <t>16624/2014</t>
  </si>
  <si>
    <t>184.288.39/0001-90</t>
  </si>
  <si>
    <t xml:space="preserve">01591/2014  </t>
  </si>
  <si>
    <t>Rebaixamento de nível de água</t>
  </si>
  <si>
    <t>19°43’40’’</t>
  </si>
  <si>
    <t>47°45’53’’</t>
  </si>
  <si>
    <t>008522/2012</t>
  </si>
  <si>
    <t>Ney Jorge</t>
  </si>
  <si>
    <t>145.150.596-53</t>
  </si>
  <si>
    <t>01592/2014</t>
  </si>
  <si>
    <t>19°02'27'</t>
  </si>
  <si>
    <t>48°08'53''</t>
  </si>
  <si>
    <t>02482/2012</t>
  </si>
  <si>
    <t>034.655.01/0001-31</t>
  </si>
  <si>
    <t>01593/2014</t>
  </si>
  <si>
    <t>Irrigação de uma área de 35,0 ha</t>
  </si>
  <si>
    <t>Córrego da Estiva</t>
  </si>
  <si>
    <t>19°00'48''</t>
  </si>
  <si>
    <t>48°10'57''</t>
  </si>
  <si>
    <t>Renovação da Portaria nº. 00442/2007</t>
  </si>
  <si>
    <t xml:space="preserve">29352/2013 </t>
  </si>
  <si>
    <t>Laticínios Brasília Ltda</t>
  </si>
  <si>
    <t>20.381.067/0001-20</t>
  </si>
  <si>
    <t>21º42'28"</t>
  </si>
  <si>
    <t>45º22'19"</t>
  </si>
  <si>
    <t>Renovação da Portaria nº 02210/2009</t>
  </si>
  <si>
    <t xml:space="preserve">29353/2013 </t>
  </si>
  <si>
    <t>21º42'27"</t>
  </si>
  <si>
    <t>45º22'22"</t>
  </si>
  <si>
    <t>Renovação da Portaria nº 02211/2009</t>
  </si>
  <si>
    <t xml:space="preserve">08068/2014 </t>
  </si>
  <si>
    <t>Arte Final Indústria e Comércio de Couro Ltda</t>
  </si>
  <si>
    <t>86.490.885/0001-70</t>
  </si>
  <si>
    <t>47º00'38"</t>
  </si>
  <si>
    <t>Renovação da Portaria nº 01699/2009</t>
  </si>
  <si>
    <t>10261/2014</t>
  </si>
  <si>
    <t>Euclides Camilo da Silva Netto, Maria das Dores Najarro Dearo e Juliana Aparecida Najarro Dearo de Morais Camilo</t>
  </si>
  <si>
    <t>269.824.238-83, 245.689.296-87 e 007.344.646-73</t>
  </si>
  <si>
    <t>Consumo agroindustrial  e dessedentação de animais</t>
  </si>
  <si>
    <t>21º09'42"</t>
  </si>
  <si>
    <t>46º55'49"</t>
  </si>
  <si>
    <t xml:space="preserve">14169/2014 </t>
  </si>
  <si>
    <t>Tavares e Inacio Ltda - ME</t>
  </si>
  <si>
    <t>10.445.505/0001-13</t>
  </si>
  <si>
    <t>Baependi</t>
  </si>
  <si>
    <t>21º56'58"</t>
  </si>
  <si>
    <t>44º52'47"</t>
  </si>
  <si>
    <t>Renovação da Portaria nº 00606/2013</t>
  </si>
  <si>
    <t>17304/2014</t>
  </si>
  <si>
    <t>Francisco Rossi</t>
  </si>
  <si>
    <t>005.147.216-34</t>
  </si>
  <si>
    <t>20º59'17"</t>
  </si>
  <si>
    <t>47º03'40"</t>
  </si>
  <si>
    <t>19176/2014</t>
  </si>
  <si>
    <t>Luiz Leite Vaz</t>
  </si>
  <si>
    <t>041.435.036-70</t>
  </si>
  <si>
    <t>20º49'24"</t>
  </si>
  <si>
    <t>46º24'44"</t>
  </si>
  <si>
    <t>19919/2014</t>
  </si>
  <si>
    <t>Laticínios Nova Nata Ltda</t>
  </si>
  <si>
    <t>00.387.666/0001-44</t>
  </si>
  <si>
    <t xml:space="preserve">21º54'34" </t>
  </si>
  <si>
    <t xml:space="preserve">45º06'12" </t>
  </si>
  <si>
    <t>21024/2014</t>
  </si>
  <si>
    <t>Comércio e Indústria de Malhas e Croche Damata Ltda</t>
  </si>
  <si>
    <t>25.848.045/0001-41</t>
  </si>
  <si>
    <t>46º10'33"</t>
  </si>
  <si>
    <t>21190/2014</t>
  </si>
  <si>
    <t>Pedro Vitor Marques</t>
  </si>
  <si>
    <t>16.995.285/0001-88</t>
  </si>
  <si>
    <t>Fama</t>
  </si>
  <si>
    <t>21º28'36"</t>
  </si>
  <si>
    <t>45º50'11"</t>
  </si>
  <si>
    <t>22643/2014</t>
  </si>
  <si>
    <t>Cidade Verde São João Del Rei Empreendimentos Imobiliários S/A</t>
  </si>
  <si>
    <t>16.432.716/0001-06</t>
  </si>
  <si>
    <t>21º06'40"</t>
  </si>
  <si>
    <t>44º15'02"</t>
  </si>
  <si>
    <t>27475/2013</t>
  </si>
  <si>
    <t>Márcio Latarini</t>
  </si>
  <si>
    <t>583.326.428-68</t>
  </si>
  <si>
    <t>Divisa Nova</t>
  </si>
  <si>
    <t xml:space="preserve">01605/2014 </t>
  </si>
  <si>
    <t>Irrigação de uma área de 45 ha</t>
  </si>
  <si>
    <t>Córrego Afluente do Rio Muzambo</t>
  </si>
  <si>
    <t>21º34'15"</t>
  </si>
  <si>
    <t>46º12'05"</t>
  </si>
  <si>
    <t>Areeiro Tuyti Ltda - ME</t>
  </si>
  <si>
    <t>08.708.272/0001-52</t>
  </si>
  <si>
    <t xml:space="preserve">01606/2014 </t>
  </si>
  <si>
    <t xml:space="preserve">Inicial:21º18'30,68" Final:21º18'31,78" 
</t>
  </si>
  <si>
    <t xml:space="preserve">Inicial:46º16'19,30" Final:46º16'17,40" 
</t>
  </si>
  <si>
    <t>Renovação da Portaria nº. 00183/2009</t>
  </si>
  <si>
    <t xml:space="preserve">07641/2014 </t>
  </si>
  <si>
    <t>Geraldo Amaro da Silva - ME</t>
  </si>
  <si>
    <t>01.146.621/0001-40</t>
  </si>
  <si>
    <t xml:space="preserve">01607/2014 </t>
  </si>
  <si>
    <t>22º16'05"</t>
  </si>
  <si>
    <t>46º22'16"</t>
  </si>
  <si>
    <t>Renovação da Portaria nº. 00395/2013</t>
  </si>
  <si>
    <t>07647/2014</t>
  </si>
  <si>
    <t xml:space="preserve">01608/2014 </t>
  </si>
  <si>
    <t>Irrigação de uma área de 23,21 ha</t>
  </si>
  <si>
    <t>21º59'20,8"</t>
  </si>
  <si>
    <t>45º47'00,7"</t>
  </si>
  <si>
    <t>08220/2014</t>
  </si>
  <si>
    <t>Edelmo Marcondes da Costa - ME</t>
  </si>
  <si>
    <t>14.010.304/0001-44</t>
  </si>
  <si>
    <t>Bom Repouso</t>
  </si>
  <si>
    <t xml:space="preserve">01609/2014 </t>
  </si>
  <si>
    <t>Ribeirão Espraiado</t>
  </si>
  <si>
    <t xml:space="preserve">Inicial:22º23'55,6" Final:22º23'45"
</t>
  </si>
  <si>
    <t xml:space="preserve">Inicial:46º11'47" Final:46º11'47,6"
</t>
  </si>
  <si>
    <t>09741/2014</t>
  </si>
  <si>
    <t>Pedro Pinto Pedreira</t>
  </si>
  <si>
    <t>038.618.998-68</t>
  </si>
  <si>
    <t xml:space="preserve">01610/2014 </t>
  </si>
  <si>
    <t>Ribeirão Preto</t>
  </si>
  <si>
    <t>45º34'43"</t>
  </si>
  <si>
    <t>10267/2014</t>
  </si>
  <si>
    <t xml:space="preserve">01611/2014 </t>
  </si>
  <si>
    <t>Afluente do Ribeirão dos Costas</t>
  </si>
  <si>
    <t>21º39'14"</t>
  </si>
  <si>
    <t>45º05'53"</t>
  </si>
  <si>
    <t>12243/2014</t>
  </si>
  <si>
    <t>Maria Gorete Perez de Carvalho</t>
  </si>
  <si>
    <t>510.507.306-15</t>
  </si>
  <si>
    <t xml:space="preserve">01612/2014 </t>
  </si>
  <si>
    <t>Córrego Congonhal</t>
  </si>
  <si>
    <t>21º40'27"</t>
  </si>
  <si>
    <t>45º44'05"</t>
  </si>
  <si>
    <t xml:space="preserve">16534/2014 </t>
  </si>
  <si>
    <t>Alvorada do Bebedouro S.A Açucar e Alcool</t>
  </si>
  <si>
    <t>21.706.155/0001-18</t>
  </si>
  <si>
    <t xml:space="preserve">01613/2014 </t>
  </si>
  <si>
    <t>21º17'12"</t>
  </si>
  <si>
    <t>46º51'53"</t>
  </si>
  <si>
    <t>Renovação da Portaria nº. 01653/2009</t>
  </si>
  <si>
    <t>17875/2014</t>
  </si>
  <si>
    <t>Ricardo de Aguiar Resende</t>
  </si>
  <si>
    <t>352.170.306-15</t>
  </si>
  <si>
    <t xml:space="preserve">01614/2014 </t>
  </si>
  <si>
    <t>Irrigação de uma área de 29 ha</t>
  </si>
  <si>
    <t>Ribeirão do Carmo</t>
  </si>
  <si>
    <t>21º28'44"</t>
  </si>
  <si>
    <t xml:space="preserve">45º15'16" </t>
  </si>
  <si>
    <t xml:space="preserve">18453/2014 </t>
  </si>
  <si>
    <t>Agropecuária JM Ltda</t>
  </si>
  <si>
    <t>26.192.575/0001-47</t>
  </si>
  <si>
    <t xml:space="preserve">01615/2014 </t>
  </si>
  <si>
    <t>Ribeirão do Galo</t>
  </si>
  <si>
    <t>21º12'51"</t>
  </si>
  <si>
    <t>45º37'58"</t>
  </si>
  <si>
    <t>Renovação da Portaria nº. 00441/2010</t>
  </si>
  <si>
    <t>07054/2014</t>
  </si>
  <si>
    <t>José Maria de Carvalho</t>
  </si>
  <si>
    <t>606.610.976-68</t>
  </si>
  <si>
    <t>Irrigação de uma área de 27,52 ha</t>
  </si>
  <si>
    <t xml:space="preserve">1,8 ha </t>
  </si>
  <si>
    <t xml:space="preserve">32471,6 m³ </t>
  </si>
  <si>
    <t>45º19'45"</t>
  </si>
  <si>
    <t xml:space="preserve">09222/2014 </t>
  </si>
  <si>
    <t>Gio Batta Bragagnolo</t>
  </si>
  <si>
    <t>038.063.876-21</t>
  </si>
  <si>
    <t xml:space="preserve">0,75 ha </t>
  </si>
  <si>
    <t xml:space="preserve">30120 m³ </t>
  </si>
  <si>
    <t>Rio Ouvidor de Baixo</t>
  </si>
  <si>
    <t>21º38'41"</t>
  </si>
  <si>
    <t>45º47'43"</t>
  </si>
  <si>
    <t>Renovação da Portaria nº. 00937/2009</t>
  </si>
  <si>
    <t xml:space="preserve">09223/2014 </t>
  </si>
  <si>
    <t xml:space="preserve">33308 m³ </t>
  </si>
  <si>
    <t xml:space="preserve">21º39'16,6" </t>
  </si>
  <si>
    <t xml:space="preserve">45º48'27,4" </t>
  </si>
  <si>
    <t>Renovação da Portaria nº. 00938/2009</t>
  </si>
  <si>
    <t xml:space="preserve">09224/2014 </t>
  </si>
  <si>
    <t xml:space="preserve">1,57 ha </t>
  </si>
  <si>
    <t xml:space="preserve">78290 m³ </t>
  </si>
  <si>
    <t>21º39'07"</t>
  </si>
  <si>
    <t>45º48'02"</t>
  </si>
  <si>
    <t>Renovação da Portaria nº. 00939/2009</t>
  </si>
  <si>
    <t>09785/2014</t>
  </si>
  <si>
    <t>José Pedro Catani de Paula</t>
  </si>
  <si>
    <t>027.863.546-68</t>
  </si>
  <si>
    <t>Irrigação de uma área de 32,44 ha</t>
  </si>
  <si>
    <t xml:space="preserve">3 ha </t>
  </si>
  <si>
    <t>45000 m³</t>
  </si>
  <si>
    <t>Afluente do Córrego das Areias</t>
  </si>
  <si>
    <t>21º22'23"</t>
  </si>
  <si>
    <t>46º59'11"</t>
  </si>
  <si>
    <t xml:space="preserve">10176/2014 </t>
  </si>
  <si>
    <t>Clésio Azevedo Vilela</t>
  </si>
  <si>
    <t>152.664.946-20</t>
  </si>
  <si>
    <t>Dessedentação de animais e irrigação de uma área de 20 ha</t>
  </si>
  <si>
    <t xml:space="preserve">0,09 ha </t>
  </si>
  <si>
    <t xml:space="preserve">2700 m³ </t>
  </si>
  <si>
    <t>Córrego Barrocada</t>
  </si>
  <si>
    <t>20º53'41"</t>
  </si>
  <si>
    <t>Renovação da Portaria nº. 01486/2009</t>
  </si>
  <si>
    <t>18151/2014</t>
  </si>
  <si>
    <t>Isabel Vitoria David Peres, Ana Lucia de Azevedo David Castro, Maria Cecília David Oliveira e João Carlos de Azevedo David</t>
  </si>
  <si>
    <t>285.471.106-82, 008.617.626-90, 487.094.256-91 e 113.790.698-74</t>
  </si>
  <si>
    <t xml:space="preserve">0,62 ha </t>
  </si>
  <si>
    <t>4600 m³</t>
  </si>
  <si>
    <t>Afluente do Córrego dos Carneiros</t>
  </si>
  <si>
    <t xml:space="preserve">20º53'30,83" </t>
  </si>
  <si>
    <t xml:space="preserve">46º17'41,49" </t>
  </si>
  <si>
    <t xml:space="preserve">21678/2014 </t>
  </si>
  <si>
    <t>Paraguaçu Têxtil Ltda</t>
  </si>
  <si>
    <t>96.368.816/0002-22</t>
  </si>
  <si>
    <t>Afluente da Margem Direita do Córrego do Rosário</t>
  </si>
  <si>
    <t>45º45'29"</t>
  </si>
  <si>
    <t>Renovação da Portaria nº. 00489/2010</t>
  </si>
  <si>
    <t>Onde se lê: Outorgada: Animais Teodoro de São José ME – CNPJ: 18.763.581/0001-89. Leia-se: Outorgada: Ananias Teodoro de São José ME – CNPJ: 18.763.581/0001-89. Município: Ibituruna – MG.</t>
  </si>
  <si>
    <t>Onde se lê: Finalidade: Consumo humano e irrigação de uma área de 2 ha. Leia-se: Finalidade: Consumo humano dessedentação de animais e irrigação de uma área de 2 ha. Município: Elói Mendes – MG.</t>
  </si>
  <si>
    <t>Onde se lê: Outorgada: Social – Sociedade Industrial e Comércio, Importação e Exportação Ltda. CNPJ: 17.277.690/0001-23. Leia-se: Outorgada: Socil – Sociedade Industrial, Comércio, Importação e Exportação Ltda. CNPJ: 17.277.690/0001-23. Município: Brasópolis - MG.</t>
  </si>
  <si>
    <t>Onde se lê: Ponto de Intervenção: Início: Lat. 21º52’52” S e Long. 44º59’56” W e Final: Lat. 21º53’06” S e Long. 44º59’47” W. Prazo: 04 (quatro) anos. Leia-se: Início: Lat. 21º53’05” S e Long. 44º59’45” W e Final: Lat. 21º52’52” S e Long. 45º00’08” W. Prazo: até 27/12/2015. Município: Conceição do Rio Verde – MG.</t>
  </si>
  <si>
    <t xml:space="preserve">01616/2014 </t>
  </si>
  <si>
    <t xml:space="preserve">01617/2014 </t>
  </si>
  <si>
    <t xml:space="preserve">01618/2014 </t>
  </si>
  <si>
    <t xml:space="preserve">01619/2014 </t>
  </si>
  <si>
    <t xml:space="preserve">01620/2014 </t>
  </si>
  <si>
    <t xml:space="preserve">01621/2014 </t>
  </si>
  <si>
    <t xml:space="preserve">01622/2014 </t>
  </si>
  <si>
    <t xml:space="preserve">01623/2014 </t>
  </si>
  <si>
    <t xml:space="preserve">01594/2014 </t>
  </si>
  <si>
    <t xml:space="preserve">01595/2014 </t>
  </si>
  <si>
    <t xml:space="preserve">01596/2014 </t>
  </si>
  <si>
    <t xml:space="preserve">01597/2014 </t>
  </si>
  <si>
    <t xml:space="preserve">01598/2014 </t>
  </si>
  <si>
    <t xml:space="preserve">01599/2014 </t>
  </si>
  <si>
    <t xml:space="preserve">01600/2014 </t>
  </si>
  <si>
    <t xml:space="preserve">01601/2014 </t>
  </si>
  <si>
    <t xml:space="preserve">01602/2014 </t>
  </si>
  <si>
    <t xml:space="preserve">01603/2014 </t>
  </si>
  <si>
    <t xml:space="preserve">01604/2014 </t>
  </si>
  <si>
    <t xml:space="preserve">19553/2011 </t>
  </si>
  <si>
    <t>L.R. Comércio de Petróleo LTDA</t>
  </si>
  <si>
    <t>02.266.623/0001-36</t>
  </si>
  <si>
    <t>01624/2014</t>
  </si>
  <si>
    <t>16º49'53,4"</t>
  </si>
  <si>
    <t>43º55'21,8"</t>
  </si>
  <si>
    <t xml:space="preserve">03287/2014 </t>
  </si>
  <si>
    <t>Sobrado Construção LTDA</t>
  </si>
  <si>
    <t>01.419.308/0001-39</t>
  </si>
  <si>
    <t>Jequitaí</t>
  </si>
  <si>
    <t>Abastercer as instalações nos canteiros de obras</t>
  </si>
  <si>
    <t>17º16'20"</t>
  </si>
  <si>
    <t>44º22'33"</t>
  </si>
  <si>
    <t>03380/2014</t>
  </si>
  <si>
    <t>01626/2014</t>
  </si>
  <si>
    <t xml:space="preserve">Inicial:17º16’32” Final:17º16’36”
</t>
  </si>
  <si>
    <t xml:space="preserve">Inicial:44º22’20” Final:44º21’46”
</t>
  </si>
  <si>
    <t>11730/2012</t>
  </si>
  <si>
    <t>Glaucinei Germano da Cruz</t>
  </si>
  <si>
    <t>733.690.126-34</t>
  </si>
  <si>
    <t>01627/2014</t>
  </si>
  <si>
    <t>9,72 ha</t>
  </si>
  <si>
    <t>272.160 m³</t>
  </si>
  <si>
    <t>Córrego Campestre</t>
  </si>
  <si>
    <t>15º50'17.60"</t>
  </si>
  <si>
    <t>41º43'28.81"</t>
  </si>
  <si>
    <t>25406/2014</t>
  </si>
  <si>
    <t>Devaldo Luiz da Silva - ME</t>
  </si>
  <si>
    <t>17.785.645/0001-80</t>
  </si>
  <si>
    <t xml:space="preserve">01628/2014 </t>
  </si>
  <si>
    <t>Afluente direito do Rio Manhuaçu</t>
  </si>
  <si>
    <t>20º16'09"</t>
  </si>
  <si>
    <t>42º03'20"</t>
  </si>
  <si>
    <t>18115/2014</t>
  </si>
  <si>
    <t>Élcio de Assis Brandão - ME</t>
  </si>
  <si>
    <t>094.996.106-00</t>
  </si>
  <si>
    <t>Gouveia/ Presidente Juscelino</t>
  </si>
  <si>
    <t>01629/2014</t>
  </si>
  <si>
    <t xml:space="preserve">Inicial:18º38'43,04" Final:18º39’26,83”
</t>
  </si>
  <si>
    <t xml:space="preserve">Inicial:44º03'01,72" Final:44º01’40,78”
</t>
  </si>
  <si>
    <t>22766/2012</t>
  </si>
  <si>
    <t>Luiza Maria Lona Pazzoto</t>
  </si>
  <si>
    <t>270.468.608-40</t>
  </si>
  <si>
    <t>01630/2014</t>
  </si>
  <si>
    <t>Lavagem de café de varrição</t>
  </si>
  <si>
    <t>19°07'52''</t>
  </si>
  <si>
    <t>46°36'07''</t>
  </si>
  <si>
    <t>07585/2012</t>
  </si>
  <si>
    <t>Adão Martins da Cunha</t>
  </si>
  <si>
    <t>088.449.926-04</t>
  </si>
  <si>
    <t>01631/2014</t>
  </si>
  <si>
    <t>Rio Arantes</t>
  </si>
  <si>
    <t>19°20'32''</t>
  </si>
  <si>
    <t>49°43'53''</t>
  </si>
  <si>
    <t>22019/2012</t>
  </si>
  <si>
    <t>William Barsanulfo Gomide</t>
  </si>
  <si>
    <t>322.830.916-91</t>
  </si>
  <si>
    <t>01632/2014</t>
  </si>
  <si>
    <t>Consumo humano e irrigação de mudas</t>
  </si>
  <si>
    <t>18°54'59''</t>
  </si>
  <si>
    <t>48°10'25''</t>
  </si>
  <si>
    <t>Renovação da Portaria nº 00221/2008</t>
  </si>
  <si>
    <t>22403/2012</t>
  </si>
  <si>
    <t>01633/2014</t>
  </si>
  <si>
    <t>Irrigação de uma área de 13,34 ha</t>
  </si>
  <si>
    <t>18°46'41''</t>
  </si>
  <si>
    <t>47°37'10''</t>
  </si>
  <si>
    <t>20951/2013</t>
  </si>
  <si>
    <t>Luiz Roberto Figueiredo Tosta</t>
  </si>
  <si>
    <t>832.638.028-87</t>
  </si>
  <si>
    <t>01634/2014</t>
  </si>
  <si>
    <t>Irrigação de uma área de 47,25 ha</t>
  </si>
  <si>
    <t>Córrego da Palha</t>
  </si>
  <si>
    <t>20°04'07''</t>
  </si>
  <si>
    <t>48°21'49''</t>
  </si>
  <si>
    <t>Onde se lê: Vilasa Construtora Ltda – CNPJ: 17.551.250/0001-12. Leia-se: Anglo American Minério de Ferro Brasil S.A. – CNPJ: 02.359.572/0004-30. Município: Serro – MG.</t>
  </si>
  <si>
    <t>Onde se lê: Premium Indústria Mineira, Comércio e Participação Ltda. Leia-se: Premium Indústria, Comércio e Participação Ltda. Município: Uberlândia/MG.</t>
  </si>
  <si>
    <t>13477/2012</t>
  </si>
  <si>
    <t>Celso Correa</t>
  </si>
  <si>
    <t>420.638.257-34</t>
  </si>
  <si>
    <t>01648/2014</t>
  </si>
  <si>
    <t>Consumo humano, dessedentação de animais e irrigação</t>
  </si>
  <si>
    <t>19º45'25"</t>
  </si>
  <si>
    <t>45º21'20"</t>
  </si>
  <si>
    <t>21484/2014</t>
  </si>
  <si>
    <t>Calçados Addam Ltda</t>
  </si>
  <si>
    <t>66.320.615/0002-94</t>
  </si>
  <si>
    <t>01649/2014</t>
  </si>
  <si>
    <t>20º28'20"</t>
  </si>
  <si>
    <t>19985/2011</t>
  </si>
  <si>
    <t>Casa Fidelis</t>
  </si>
  <si>
    <t>18.809.277/0006-30</t>
  </si>
  <si>
    <t>01650/2014</t>
  </si>
  <si>
    <t>19º47'16,90"</t>
  </si>
  <si>
    <t>45º15'05"</t>
  </si>
  <si>
    <t>30358/2013</t>
  </si>
  <si>
    <t>Flávio José de Abreu David</t>
  </si>
  <si>
    <t>253.673.236-34</t>
  </si>
  <si>
    <t>01651/2014</t>
  </si>
  <si>
    <t>19º48'06"</t>
  </si>
  <si>
    <t>44º32'27"</t>
  </si>
  <si>
    <t>30357/2013</t>
  </si>
  <si>
    <t>01652/2014</t>
  </si>
  <si>
    <t>19º48'09"</t>
  </si>
  <si>
    <t>44º32'39"</t>
  </si>
  <si>
    <t>30356/2013</t>
  </si>
  <si>
    <t>01653/2014</t>
  </si>
  <si>
    <t>19º48'21"</t>
  </si>
  <si>
    <t>44º32'16"</t>
  </si>
  <si>
    <t>30355/2013</t>
  </si>
  <si>
    <t>01654/2014</t>
  </si>
  <si>
    <t>19º48'37"</t>
  </si>
  <si>
    <t>44º32'08"</t>
  </si>
  <si>
    <t>13415/2012</t>
  </si>
  <si>
    <t>Vitor Penido de Barros</t>
  </si>
  <si>
    <t>010.754.386-91</t>
  </si>
  <si>
    <t>01655/2014</t>
  </si>
  <si>
    <t>20º24'46"</t>
  </si>
  <si>
    <t>45º03'54"</t>
  </si>
  <si>
    <t>06912/2011</t>
  </si>
  <si>
    <t>Ciclo Metal Indústria e Comércio Ltda</t>
  </si>
  <si>
    <t>10.575.831/0001-45</t>
  </si>
  <si>
    <t>01656/2014</t>
  </si>
  <si>
    <t>Consumo humano e  industrial</t>
  </si>
  <si>
    <t>44º35'49"</t>
  </si>
  <si>
    <t>16511/2013</t>
  </si>
  <si>
    <t>MS Transportes e Mineradora Ltda - ME</t>
  </si>
  <si>
    <t>09.524.583/0001-24</t>
  </si>
  <si>
    <t>01657/2014</t>
  </si>
  <si>
    <t xml:space="preserve">Inicial:19°52'22" Final:19°52'21"
</t>
  </si>
  <si>
    <t xml:space="preserve">Inicial:44°44'40" Final:44°44'39"
</t>
  </si>
  <si>
    <t>Wesley Silva Gomes Me</t>
  </si>
  <si>
    <t>07.604.323/0001-33</t>
  </si>
  <si>
    <t>Ribeirão Boa Vista</t>
  </si>
  <si>
    <t xml:space="preserve">Inicial:20°14'47" Final:20°14'32"
</t>
  </si>
  <si>
    <t xml:space="preserve">Inicial:44°54'51" Final:44°55'07"
</t>
  </si>
  <si>
    <t>20258/2014</t>
  </si>
  <si>
    <t>Siderúrgica Valinho S/A</t>
  </si>
  <si>
    <t>20.144.085/0009-46</t>
  </si>
  <si>
    <t>01659/2014</t>
  </si>
  <si>
    <t xml:space="preserve">Inicial:20°08'58" Final:20°08'59"
</t>
  </si>
  <si>
    <t>Onde se lê: Portaria nº 06198/2013 publicada dia 05/08/2013. Leia-se: Portaria nº 01698/2013 publicada dia 05/08/2013. Município: Serro – MG.</t>
  </si>
  <si>
    <t>00176/2012</t>
  </si>
  <si>
    <t>Carlos Oberto Correa da Costa</t>
  </si>
  <si>
    <t>144.427.101-63</t>
  </si>
  <si>
    <t>01660/2014</t>
  </si>
  <si>
    <t>Consumo humano, irrigação de plantas e pomares, abastecimento de veículos</t>
  </si>
  <si>
    <t>16º00'37,4"</t>
  </si>
  <si>
    <t>47º07'48,5"</t>
  </si>
  <si>
    <t>00177/2012</t>
  </si>
  <si>
    <t>01661/2014</t>
  </si>
  <si>
    <t>Consumo humano, oficina, lavagem de veículos e equipamentos, limpeza das intalações, irrigação de plantas e pomares e abastecimento de veículos</t>
  </si>
  <si>
    <t>16º02'02,9"</t>
  </si>
  <si>
    <t>47º10'25,2"</t>
  </si>
  <si>
    <t>10105/2012</t>
  </si>
  <si>
    <t>Manoel José da Silva</t>
  </si>
  <si>
    <t>171.266.066-72</t>
  </si>
  <si>
    <t>01662/2014</t>
  </si>
  <si>
    <t>17º51'35,2"</t>
  </si>
  <si>
    <t>46º39'14"</t>
  </si>
  <si>
    <t>01010/2013</t>
  </si>
  <si>
    <t>Elsa Antônia da Silva Borges - EPP</t>
  </si>
  <si>
    <t>05.138.626/0002-63</t>
  </si>
  <si>
    <t>01663/2014</t>
  </si>
  <si>
    <t xml:space="preserve">Inicial:17º40'44,1" Final:17º41’00”
</t>
  </si>
  <si>
    <t xml:space="preserve">Inicial:46º21'37,5" Final:46º21’31,3”
</t>
  </si>
  <si>
    <t>Renovação da Portaria nº. 116/2008</t>
  </si>
  <si>
    <t>15723/2013</t>
  </si>
  <si>
    <t>Mineradora e Exportadora Santa Inês Ltda - ME</t>
  </si>
  <si>
    <t>14.663.252/0001-05</t>
  </si>
  <si>
    <t>01664/2014</t>
  </si>
  <si>
    <t xml:space="preserve">Inicial:17º01'06,7" Final:17º01’06,7”
</t>
  </si>
  <si>
    <t xml:space="preserve">Inicial:46º02'06,7" Final:46º01’55,6”
</t>
  </si>
  <si>
    <t>00169/2012</t>
  </si>
  <si>
    <t>01665/2014</t>
  </si>
  <si>
    <t>0,9781 ha</t>
  </si>
  <si>
    <t>5350 m³</t>
  </si>
  <si>
    <t>15º59'17"</t>
  </si>
  <si>
    <t>47º11'03"</t>
  </si>
  <si>
    <t>00170/2012</t>
  </si>
  <si>
    <t>01666/2014</t>
  </si>
  <si>
    <t>Irrigação de uma área de 202 ha</t>
  </si>
  <si>
    <t>1,0645 ha</t>
  </si>
  <si>
    <t>25967,76 m³</t>
  </si>
  <si>
    <t>16º01'13,24"</t>
  </si>
  <si>
    <t>47º08'31,64"</t>
  </si>
  <si>
    <t>00171/2012</t>
  </si>
  <si>
    <t>01667/2014</t>
  </si>
  <si>
    <t>Irrigação de uma área de 165 ha</t>
  </si>
  <si>
    <t>0,5063 ha</t>
  </si>
  <si>
    <t>9233,38 m³</t>
  </si>
  <si>
    <t>16º00'56,70"</t>
  </si>
  <si>
    <t>47º10'9,99</t>
  </si>
  <si>
    <t>00172/2012</t>
  </si>
  <si>
    <t>01668/2014</t>
  </si>
  <si>
    <t>Irrigação de uma área de 168 ha</t>
  </si>
  <si>
    <t>11,85 ha</t>
  </si>
  <si>
    <t xml:space="preserve"> 650379,3 m³</t>
  </si>
  <si>
    <t>15º58'43,08"</t>
  </si>
  <si>
    <t>47º09'10,21"</t>
  </si>
  <si>
    <t>22165/2014</t>
  </si>
  <si>
    <t>Comope Ltda - ME</t>
  </si>
  <si>
    <t>19.508.134/0001-46</t>
  </si>
  <si>
    <t>São Francisco do Glória</t>
  </si>
  <si>
    <t xml:space="preserve">01669/2014 </t>
  </si>
  <si>
    <t>20º47'02"</t>
  </si>
  <si>
    <t>Rio Glória</t>
  </si>
  <si>
    <t>42º18'01"</t>
  </si>
  <si>
    <t>20218/2014</t>
  </si>
  <si>
    <t>Vander Moreira de Deus e Cia Ltda</t>
  </si>
  <si>
    <t>09.579.828/0001-10</t>
  </si>
  <si>
    <t xml:space="preserve">01670/2014 </t>
  </si>
  <si>
    <t>Rio Sem Peixe</t>
  </si>
  <si>
    <t>Córrego da Chácara</t>
  </si>
  <si>
    <t>20º50'17"</t>
  </si>
  <si>
    <t>43º07'11"</t>
  </si>
  <si>
    <t>23922/2012</t>
  </si>
  <si>
    <t>Pedro Moreira Guedes - ME</t>
  </si>
  <si>
    <t>04.855.311/0001-93</t>
  </si>
  <si>
    <t xml:space="preserve">01671/2014 </t>
  </si>
  <si>
    <t xml:space="preserve">Inicial:20º14'58" Final:20º14'51"
</t>
  </si>
  <si>
    <t xml:space="preserve">17443/2013 </t>
  </si>
  <si>
    <t>Mabelle Criações Infantis Ltda</t>
  </si>
  <si>
    <t>19.650.688/0001-83</t>
  </si>
  <si>
    <t xml:space="preserve">01672/2014 </t>
  </si>
  <si>
    <t>Córrego Serra da Prata</t>
  </si>
  <si>
    <t>21º18'29"</t>
  </si>
  <si>
    <t>42º51'40"</t>
  </si>
  <si>
    <t>Renovação da Portaria 01681/2008</t>
  </si>
  <si>
    <t>18706/2013</t>
  </si>
  <si>
    <t xml:space="preserve">01673/2014 </t>
  </si>
  <si>
    <t>Córrego do Mamão</t>
  </si>
  <si>
    <t>20º25'49"</t>
  </si>
  <si>
    <t>42º48'31"</t>
  </si>
  <si>
    <t xml:space="preserve">04143/2014 </t>
  </si>
  <si>
    <t>Glória Pinto Damásio Cordeiro</t>
  </si>
  <si>
    <t>946.710.446-68</t>
  </si>
  <si>
    <t xml:space="preserve">01674/2014 </t>
  </si>
  <si>
    <t>Paisagismo e Recreação</t>
  </si>
  <si>
    <t>1,00 há</t>
  </si>
  <si>
    <t>Afluente do Rio Pomba</t>
  </si>
  <si>
    <t>21º15'50"</t>
  </si>
  <si>
    <t>43º10'33"</t>
  </si>
  <si>
    <t>Renovação da Portaria 01547/2009</t>
  </si>
  <si>
    <t>16209/2011</t>
  </si>
  <si>
    <t>Adalberto José Queiroz</t>
  </si>
  <si>
    <t>037.166.946-49</t>
  </si>
  <si>
    <t>01675/2014</t>
  </si>
  <si>
    <t>Irrigação de uma área de 60,0 ha</t>
  </si>
  <si>
    <t>Ribeirão São Mateus</t>
  </si>
  <si>
    <t>19°56'01''</t>
  </si>
  <si>
    <t>49°12'50''</t>
  </si>
  <si>
    <t>20183/2012</t>
  </si>
  <si>
    <t>Gilvam Geraldo Mendes</t>
  </si>
  <si>
    <t>925.227.006-00</t>
  </si>
  <si>
    <t>01676/2014</t>
  </si>
  <si>
    <t>Irrigação de uma área de 50,0 ha</t>
  </si>
  <si>
    <t>Riberão do Cricó</t>
  </si>
  <si>
    <t>18°20'58''</t>
  </si>
  <si>
    <t>46°05'56''</t>
  </si>
  <si>
    <t>07853/2013</t>
  </si>
  <si>
    <t>João Marcos Luchesi</t>
  </si>
  <si>
    <t>153.565.488-00</t>
  </si>
  <si>
    <t>01677/2014</t>
  </si>
  <si>
    <t>Córrego Santa Maria</t>
  </si>
  <si>
    <t>18°43'39''</t>
  </si>
  <si>
    <t>47°20'25''</t>
  </si>
  <si>
    <t>02944/2013</t>
  </si>
  <si>
    <t>Pecplan ABS Importações  e Exportações Ltda</t>
  </si>
  <si>
    <t>60.431.863/0001-45</t>
  </si>
  <si>
    <t>01678/2014</t>
  </si>
  <si>
    <t>0,86 ha</t>
  </si>
  <si>
    <t xml:space="preserve">12.043,5 m³ </t>
  </si>
  <si>
    <t>Rio Grande</t>
  </si>
  <si>
    <t>Ribeirão Conquistinha</t>
  </si>
  <si>
    <t>19°53'53,2''</t>
  </si>
  <si>
    <t>47°49'58''</t>
  </si>
  <si>
    <t>00816/2012</t>
  </si>
  <si>
    <t>Charqueada Frisul Ltda</t>
  </si>
  <si>
    <t>07.918.552/0001-22</t>
  </si>
  <si>
    <t>22º17'34"</t>
  </si>
  <si>
    <t>46º23'08"</t>
  </si>
  <si>
    <t xml:space="preserve">08207/2013 </t>
  </si>
  <si>
    <t>Curtidora Nossa Senhora Aparecida Ltda</t>
  </si>
  <si>
    <t>21.616.289/0001-48</t>
  </si>
  <si>
    <t>20º54'47"</t>
  </si>
  <si>
    <t>Renovação da Portaria nº 01113/2011</t>
  </si>
  <si>
    <t xml:space="preserve">10294/2014 </t>
  </si>
  <si>
    <t>21º12'26"</t>
  </si>
  <si>
    <t>44º21'22"</t>
  </si>
  <si>
    <t>Renovação da Portaria nº 02456/2009</t>
  </si>
  <si>
    <t>19177/2014</t>
  </si>
  <si>
    <t>Regina Maria de Ávila Pimenta Faria</t>
  </si>
  <si>
    <t>691.175.941-20</t>
  </si>
  <si>
    <t>20º54'03"</t>
  </si>
  <si>
    <t>46º26'20"</t>
  </si>
  <si>
    <t>21100/2014</t>
  </si>
  <si>
    <t>21º50'03"</t>
  </si>
  <si>
    <t>45º23'28"</t>
  </si>
  <si>
    <t>22730/2014</t>
  </si>
  <si>
    <t>Companhia Providência Indústria e Comércio</t>
  </si>
  <si>
    <t>76.500.180/0013-76</t>
  </si>
  <si>
    <t>22º15'06"</t>
  </si>
  <si>
    <t>45º53'13"</t>
  </si>
  <si>
    <t>08416/2014</t>
  </si>
  <si>
    <t>Andresa Dias da Silva - ME</t>
  </si>
  <si>
    <t>11.873.116/0001-51</t>
  </si>
  <si>
    <t xml:space="preserve">01685/2014 </t>
  </si>
  <si>
    <t xml:space="preserve">Inicial:22º05'03,8" Final:22º04'56,6"
</t>
  </si>
  <si>
    <t xml:space="preserve">10834/2014 </t>
  </si>
  <si>
    <t>Mineração Jundu Ltda</t>
  </si>
  <si>
    <t>60.628.468/0011-29</t>
  </si>
  <si>
    <t xml:space="preserve">01686/2014 </t>
  </si>
  <si>
    <t>Lagoa Marginal do Rio das Mortes</t>
  </si>
  <si>
    <t>21º07'55"</t>
  </si>
  <si>
    <t>44º11'08"</t>
  </si>
  <si>
    <t>Renovação da Portaria nº. 01480/2009</t>
  </si>
  <si>
    <t xml:space="preserve">10835/2014 </t>
  </si>
  <si>
    <t xml:space="preserve">01687/2014 </t>
  </si>
  <si>
    <t>21º08'01"</t>
  </si>
  <si>
    <t>44º11'04"</t>
  </si>
  <si>
    <t>Renovação da Portaria nº. 01481/2009</t>
  </si>
  <si>
    <t xml:space="preserve">01625/2014 </t>
  </si>
  <si>
    <t xml:space="preserve">01679/2014 </t>
  </si>
  <si>
    <t xml:space="preserve">01680/2014 </t>
  </si>
  <si>
    <t xml:space="preserve">01681/2014 </t>
  </si>
  <si>
    <t xml:space="preserve">01682/2014 </t>
  </si>
  <si>
    <t xml:space="preserve">01683/2014 </t>
  </si>
  <si>
    <t xml:space="preserve">01684/2014 </t>
  </si>
  <si>
    <t>15645/2014</t>
  </si>
  <si>
    <t>Luiz Henrique de Almeida Penha</t>
  </si>
  <si>
    <t>542.656.576-72</t>
  </si>
  <si>
    <t xml:space="preserve">01688/2014 </t>
  </si>
  <si>
    <t>Irrigação de uma área de 78 ha</t>
  </si>
  <si>
    <t>21º36'14"</t>
  </si>
  <si>
    <t>45º52'59"</t>
  </si>
  <si>
    <t>17685/2014</t>
  </si>
  <si>
    <t xml:space="preserve">01689/2014 </t>
  </si>
  <si>
    <t>Ribeirão da Vargem</t>
  </si>
  <si>
    <t>21º32'39"</t>
  </si>
  <si>
    <t>45º25'26"</t>
  </si>
  <si>
    <t>18617/2014</t>
  </si>
  <si>
    <t>Cleber Felício da Silva</t>
  </si>
  <si>
    <t>693.610.886-53</t>
  </si>
  <si>
    <t xml:space="preserve">01690/2014 </t>
  </si>
  <si>
    <t>Rio Capivari Pequeno</t>
  </si>
  <si>
    <t>22º04'04"</t>
  </si>
  <si>
    <t>45º05'52"</t>
  </si>
  <si>
    <t xml:space="preserve">20077/2014 </t>
  </si>
  <si>
    <t>Adênio Siqueira Danziger</t>
  </si>
  <si>
    <t xml:space="preserve">01691/2014 </t>
  </si>
  <si>
    <t>Córrego dos Britos</t>
  </si>
  <si>
    <t>21º01'37"</t>
  </si>
  <si>
    <t>46º34'06"</t>
  </si>
  <si>
    <t>Renovação da Portaria nº. 02220/2009</t>
  </si>
  <si>
    <t>21446/2014</t>
  </si>
  <si>
    <t>Loteamento Residencial Parque dos Fontes</t>
  </si>
  <si>
    <t>10.994.475/0001-02</t>
  </si>
  <si>
    <t xml:space="preserve">01692/2014 </t>
  </si>
  <si>
    <t xml:space="preserve">Inicial:22º12'59,01" Final:22º12'54,47"
</t>
  </si>
  <si>
    <t xml:space="preserve">Inicial:45º56'36,15" Final:45º56'36,19"
</t>
  </si>
  <si>
    <t>21772/2014</t>
  </si>
  <si>
    <t>Giuliano Procópio</t>
  </si>
  <si>
    <t>037.232.486-08</t>
  </si>
  <si>
    <t xml:space="preserve">01693/2014 </t>
  </si>
  <si>
    <t>Irrigação de uma área de 23 ha</t>
  </si>
  <si>
    <t>Ribeirão do Muro de Pedra</t>
  </si>
  <si>
    <t>21º59"54,56"</t>
  </si>
  <si>
    <t>46º05'09,84"</t>
  </si>
  <si>
    <t>08542/2007</t>
  </si>
  <si>
    <t>Porto Energética Ltda</t>
  </si>
  <si>
    <t>13.523.977/0001-35</t>
  </si>
  <si>
    <t>Geração de energia</t>
  </si>
  <si>
    <t>21º50'04"</t>
  </si>
  <si>
    <t>46º05'31"</t>
  </si>
  <si>
    <t>18135/2013</t>
  </si>
  <si>
    <t>Granha Ligas Ltda</t>
  </si>
  <si>
    <t>05.833.746/0002-80</t>
  </si>
  <si>
    <t>14,55 ha</t>
  </si>
  <si>
    <t xml:space="preserve">440948 m³ </t>
  </si>
  <si>
    <t>Ribeirão Barba de Lobo</t>
  </si>
  <si>
    <t>21º13'45"</t>
  </si>
  <si>
    <t>44º16'39"</t>
  </si>
  <si>
    <t>02833/2014</t>
  </si>
  <si>
    <t>Três Jotas Indústria de Aguardente Ltda</t>
  </si>
  <si>
    <t>17.193.525/0001-93</t>
  </si>
  <si>
    <t xml:space="preserve">0,014795 ha </t>
  </si>
  <si>
    <t>64,85 m³</t>
  </si>
  <si>
    <t>Afluente do Ribeirão Santo Antônio</t>
  </si>
  <si>
    <t>22º29'25"</t>
  </si>
  <si>
    <t>45º43'53"</t>
  </si>
  <si>
    <t>11332/2014</t>
  </si>
  <si>
    <t>Emil Carlos Salomão e Abdo Salomão Junior</t>
  </si>
  <si>
    <t>500.660.646-00 e 643.378.216-87</t>
  </si>
  <si>
    <t>1,80 ha</t>
  </si>
  <si>
    <t xml:space="preserve">36000 m³ </t>
  </si>
  <si>
    <t>Córrego dos Pereiras</t>
  </si>
  <si>
    <t>21º18'13,30"</t>
  </si>
  <si>
    <t>46º37'44,85"</t>
  </si>
  <si>
    <t xml:space="preserve">11652/2014 </t>
  </si>
  <si>
    <t>Fazenda Santa Helena Agropecuária S/A</t>
  </si>
  <si>
    <t>59.804.807/0001-20</t>
  </si>
  <si>
    <t>Irrigação de uma área de 24,79 ha</t>
  </si>
  <si>
    <t xml:space="preserve">1,50 ha </t>
  </si>
  <si>
    <t xml:space="preserve">375000 m³ </t>
  </si>
  <si>
    <t>21º20'50"</t>
  </si>
  <si>
    <t>46º01'52"</t>
  </si>
  <si>
    <t>Renovação da Portaria nº. 02174/2009</t>
  </si>
  <si>
    <t>14263/2014</t>
  </si>
  <si>
    <t>André Reis</t>
  </si>
  <si>
    <t>099.701.886-07</t>
  </si>
  <si>
    <t>Irrigação de uma área de 53 ha</t>
  </si>
  <si>
    <t xml:space="preserve">0,7985 ha </t>
  </si>
  <si>
    <t xml:space="preserve">39929,85 m³ </t>
  </si>
  <si>
    <t>Córrego das Antas</t>
  </si>
  <si>
    <t>45º39'04"</t>
  </si>
  <si>
    <t xml:space="preserve">17292/2014 </t>
  </si>
  <si>
    <t>Grão Mogol Energia Ltda</t>
  </si>
  <si>
    <t>11.267.987/0001-21</t>
  </si>
  <si>
    <t>Carvalhos</t>
  </si>
  <si>
    <t>Ribeirão Itapeva</t>
  </si>
  <si>
    <t>21º57'48"</t>
  </si>
  <si>
    <t>44º31'22"</t>
  </si>
  <si>
    <t>Renovação da Portaria nº. 03370/2012</t>
  </si>
  <si>
    <t xml:space="preserve">17293/2014 </t>
  </si>
  <si>
    <t>Liberdade</t>
  </si>
  <si>
    <t>Ribeirão do Barulho</t>
  </si>
  <si>
    <t>21º59'12"</t>
  </si>
  <si>
    <t>44º24'30"</t>
  </si>
  <si>
    <t>Renovação da Portaria nº. 03369/2012</t>
  </si>
  <si>
    <t>Onde se lê: Outorgada: Mantiqueira Alimentos Ltda – CNPJ: 04.747.794/0001-02. Leia-se: Outorgado: Paulo Sérgio Pereira Meirelles – CPF: 266.572.458-82. Município: Conceição do Rio Verde – MG.</t>
  </si>
  <si>
    <t>Onde se lê: Vazão Autorizada (m³/h): 5,7. Finalidade: Consumo humano e industrial, com o tempo de captação de 02:00 horas e 07 minutos/dia e 12 meses/ano. Leia-se: Vazão Autorizada (m³/h): 1,52. Finalidade: Consumo humano e industrial, com o tempo de captação de 08:00 horas/dia e 12 meses/ano. Município: Cabo Verde – MG.</t>
  </si>
  <si>
    <t>Portaria 1186</t>
  </si>
  <si>
    <t>Portaria 1187</t>
  </si>
  <si>
    <t>Portaria 3102</t>
  </si>
  <si>
    <t>23221/2014</t>
  </si>
  <si>
    <t>Carlos Eugênio Dantas Pimenta</t>
  </si>
  <si>
    <t>067.296.696-40</t>
  </si>
  <si>
    <t>Leme do Prado</t>
  </si>
  <si>
    <t>01702/2014</t>
  </si>
  <si>
    <t>Irrigação de uma área de 60,32 ha</t>
  </si>
  <si>
    <t>Córrego da Larga/Acauã</t>
  </si>
  <si>
    <t>17º06'18,25"</t>
  </si>
  <si>
    <t>42º47'07,64"</t>
  </si>
  <si>
    <t>02170/2013</t>
  </si>
  <si>
    <t>ArcelorMittal Bioflorestas Ltda</t>
  </si>
  <si>
    <t>13.163.645/0027-26</t>
  </si>
  <si>
    <t>17º35'46"</t>
  </si>
  <si>
    <t>43º4'48"</t>
  </si>
  <si>
    <t>Renovação da Portaria nº 00722/2007</t>
  </si>
  <si>
    <t>02171/2013</t>
  </si>
  <si>
    <t>01704/2014</t>
  </si>
  <si>
    <t>Ribeirão dos Vales</t>
  </si>
  <si>
    <t>17º46'11"</t>
  </si>
  <si>
    <t>43º15'20"</t>
  </si>
  <si>
    <t>Renovação da Portaria nº 00724/2007</t>
  </si>
  <si>
    <t>02172/2013</t>
  </si>
  <si>
    <t>01705/2014</t>
  </si>
  <si>
    <t>17º24'57"</t>
  </si>
  <si>
    <t>43º05'43"</t>
  </si>
  <si>
    <t>Renovação da Portaria nº 00725/2007</t>
  </si>
  <si>
    <t>10961/2014</t>
  </si>
  <si>
    <t>ArcelorMittal BioEnergia Ltda</t>
  </si>
  <si>
    <t>18.238.980/0065-95</t>
  </si>
  <si>
    <t>Itamarandiba</t>
  </si>
  <si>
    <t>01706/2014</t>
  </si>
  <si>
    <t>Irrigação de uma área de 7500 ha</t>
  </si>
  <si>
    <t>17º44'40"</t>
  </si>
  <si>
    <t>42º46'33"</t>
  </si>
  <si>
    <t>Renovação da Portaria nº 02984/2009</t>
  </si>
  <si>
    <t>10956/2014</t>
  </si>
  <si>
    <t>18.238.980/0029-21</t>
  </si>
  <si>
    <t>01707/2014</t>
  </si>
  <si>
    <t>Ribeirão do Galégo</t>
  </si>
  <si>
    <t>42º33'02"</t>
  </si>
  <si>
    <t>Renovação da Portaria nº 01093/2009</t>
  </si>
  <si>
    <t>01742/2011</t>
  </si>
  <si>
    <t>Sebastião Antônio dos Santos</t>
  </si>
  <si>
    <t xml:space="preserve">338.323.406-10 </t>
  </si>
  <si>
    <t>01708/2014</t>
  </si>
  <si>
    <t xml:space="preserve">0,42 ha </t>
  </si>
  <si>
    <t>12.622,26 m³</t>
  </si>
  <si>
    <t>18º35'00"</t>
  </si>
  <si>
    <t>43º48'19"</t>
  </si>
  <si>
    <t>01743/2011</t>
  </si>
  <si>
    <t>01709/2014</t>
  </si>
  <si>
    <t xml:space="preserve">0,9 ha </t>
  </si>
  <si>
    <t>15.132,50 m³</t>
  </si>
  <si>
    <t>01744/2011</t>
  </si>
  <si>
    <t>01710/2014</t>
  </si>
  <si>
    <t>Armazenamento</t>
  </si>
  <si>
    <t>0,63 ha</t>
  </si>
  <si>
    <t>15.750,651 m³</t>
  </si>
  <si>
    <t>18º34'58"</t>
  </si>
  <si>
    <t>43º48'35"</t>
  </si>
  <si>
    <t>01745/2011</t>
  </si>
  <si>
    <t>01711/2014</t>
  </si>
  <si>
    <t>9.573,00 m³</t>
  </si>
  <si>
    <t>18º35'11,9"</t>
  </si>
  <si>
    <t>43º48'18,51"</t>
  </si>
  <si>
    <t>06012/2013</t>
  </si>
  <si>
    <t>01712/2014</t>
  </si>
  <si>
    <t>0,99 ha</t>
  </si>
  <si>
    <t>24.885,25 m³</t>
  </si>
  <si>
    <t>43º48'27"</t>
  </si>
  <si>
    <t>02173/2013</t>
  </si>
  <si>
    <t>01713/2014</t>
  </si>
  <si>
    <t>Consumo Agroindustrial</t>
  </si>
  <si>
    <t xml:space="preserve">0,114 ha </t>
  </si>
  <si>
    <t xml:space="preserve">2.280 m³ </t>
  </si>
  <si>
    <t>Afluente Córrego Campo Limpo Pela Margem Direita</t>
  </si>
  <si>
    <t>17º44'28"</t>
  </si>
  <si>
    <t>43º17'40'</t>
  </si>
  <si>
    <t>Renovação da Portaria nº 00726/2007</t>
  </si>
  <si>
    <t>10958/2014</t>
  </si>
  <si>
    <t>18.238.980/0070-52</t>
  </si>
  <si>
    <t>Veredinha</t>
  </si>
  <si>
    <t>01714/2014</t>
  </si>
  <si>
    <t>Consumo humano e irrigação de uma área de 550 ha</t>
  </si>
  <si>
    <t xml:space="preserve">1.5153 ha </t>
  </si>
  <si>
    <t>78.884 m³</t>
  </si>
  <si>
    <t>Córrego Vereda do Periquito</t>
  </si>
  <si>
    <t>17º37'07"</t>
  </si>
  <si>
    <t>42º35'30"</t>
  </si>
  <si>
    <t>10960/2014</t>
  </si>
  <si>
    <t>01715/2014</t>
  </si>
  <si>
    <t xml:space="preserve">Consumo humano, agroindustrial e irrigação de uma área de 800 ha </t>
  </si>
  <si>
    <t xml:space="preserve">2.0189 ha </t>
  </si>
  <si>
    <t>93.166 m³</t>
  </si>
  <si>
    <t>Afluente à Esquerda do Ribeirão Santo Antônio</t>
  </si>
  <si>
    <t>42º49'07"</t>
  </si>
  <si>
    <t>Renovação da Portaria nº 01513/2009</t>
  </si>
  <si>
    <t>10957/2014</t>
  </si>
  <si>
    <t>01716/2014</t>
  </si>
  <si>
    <t>Consumo humano e irrigação de uma área de 800 ha</t>
  </si>
  <si>
    <t xml:space="preserve">8.2782 ha </t>
  </si>
  <si>
    <t>117154.56 m³</t>
  </si>
  <si>
    <t>17º25'01"</t>
  </si>
  <si>
    <t>42º41'22"</t>
  </si>
  <si>
    <t>Renovação da Portaria nº 01512/2009</t>
  </si>
  <si>
    <t>10959/2014</t>
  </si>
  <si>
    <t>18.238.980/0030-65</t>
  </si>
  <si>
    <t>Minas Novas</t>
  </si>
  <si>
    <t>01717/2014</t>
  </si>
  <si>
    <t>Irrigação de uma área de 600 ha</t>
  </si>
  <si>
    <t xml:space="preserve">0.62 m³ </t>
  </si>
  <si>
    <t>15375.1  m³</t>
  </si>
  <si>
    <t>Afluente da Margem Direira do Córrego Mumbuca</t>
  </si>
  <si>
    <t>17º17'40"</t>
  </si>
  <si>
    <t>42º39'29"</t>
  </si>
  <si>
    <t>Renovação da Portaria nº 03278/2009</t>
  </si>
  <si>
    <t>08372/2013</t>
  </si>
  <si>
    <t>01718/2014</t>
  </si>
  <si>
    <t>Consumo humano e irrigação de uma área de 05 ha</t>
  </si>
  <si>
    <t>23000 m³</t>
  </si>
  <si>
    <t>Ribeirão Setúbal</t>
  </si>
  <si>
    <t>17º50'03"</t>
  </si>
  <si>
    <t>42º49'29"</t>
  </si>
  <si>
    <t>Renovação da Portaria nº 01064/2006</t>
  </si>
  <si>
    <t>10955/2014</t>
  </si>
  <si>
    <t>18.238.980/0031-46</t>
  </si>
  <si>
    <t>Turmalina</t>
  </si>
  <si>
    <t>01719/2014</t>
  </si>
  <si>
    <t>Consumo humano, industrial e irrigação de uma área de 500 ha</t>
  </si>
  <si>
    <t xml:space="preserve"> 6.8077 ha</t>
  </si>
  <si>
    <t>76927.44 m³</t>
  </si>
  <si>
    <t>Bom Jardim</t>
  </si>
  <si>
    <t>17º22'05"</t>
  </si>
  <si>
    <t>42º39'40"</t>
  </si>
  <si>
    <t>Renovação da Portaria nº 03279/2009</t>
  </si>
  <si>
    <t>04265/2006</t>
  </si>
  <si>
    <t>01720/2014</t>
  </si>
  <si>
    <t>Canalização de curso d'água</t>
  </si>
  <si>
    <t>Sub-bacia do Ribeirão Capitão do Mato</t>
  </si>
  <si>
    <t>20º07'33''</t>
  </si>
  <si>
    <t>43º56'45''</t>
  </si>
  <si>
    <t>Onde se lê: Outorgado: ArcelorMittal Florestas Ltda – CNPJ: 20.771.747/0040-67. Leia-se: ArcelorMittal  Bioflorestas Ltda – CNPJ: 13.163.645/0027-26. Município: Carbonita – MG.</t>
  </si>
  <si>
    <t xml:space="preserve">06288/2010 </t>
  </si>
  <si>
    <t xml:space="preserve">AGROVEMA - Agropecuária Verde Mata Ltda </t>
  </si>
  <si>
    <t>16.925.000/0001-32</t>
  </si>
  <si>
    <t>01731/2014</t>
  </si>
  <si>
    <t>Consumo humano, dessedentação de animais e irrigação de uma área de 04 ha</t>
  </si>
  <si>
    <t>15º24'19"</t>
  </si>
  <si>
    <t>43º43'31"</t>
  </si>
  <si>
    <t xml:space="preserve">06289/2010 </t>
  </si>
  <si>
    <t>01732/2014</t>
  </si>
  <si>
    <t>Irrigação de uma área de 56,5 ha</t>
  </si>
  <si>
    <t>15º23'14"</t>
  </si>
  <si>
    <t>43º43'12"</t>
  </si>
  <si>
    <t xml:space="preserve">06290/2010 </t>
  </si>
  <si>
    <t>01733/2014</t>
  </si>
  <si>
    <t>15º23'12"</t>
  </si>
  <si>
    <t>43º43'15"</t>
  </si>
  <si>
    <t xml:space="preserve">06291/2010 </t>
  </si>
  <si>
    <t>01734/2014</t>
  </si>
  <si>
    <t>15º23'17"</t>
  </si>
  <si>
    <t>43º43'08"</t>
  </si>
  <si>
    <t xml:space="preserve">06292/2010 </t>
  </si>
  <si>
    <t>Irrigação de uma área de 17 ha</t>
  </si>
  <si>
    <t>15º23'11"</t>
  </si>
  <si>
    <t>43º43'21"</t>
  </si>
  <si>
    <t xml:space="preserve">06293/2010 </t>
  </si>
  <si>
    <t>01736/2014</t>
  </si>
  <si>
    <t>15º23'06"</t>
  </si>
  <si>
    <t>43º43'24"</t>
  </si>
  <si>
    <t>11138/2013</t>
  </si>
  <si>
    <t>01737/2014</t>
  </si>
  <si>
    <t>Consumo humano e consumo agroindustrial</t>
  </si>
  <si>
    <t>18°59'02''</t>
  </si>
  <si>
    <t>47°02'56''</t>
  </si>
  <si>
    <t>Renovação da Portaria n° 01787/2008</t>
  </si>
  <si>
    <t>22686/2012</t>
  </si>
  <si>
    <t>01738/2014</t>
  </si>
  <si>
    <t>Consumo humano e tratos culturais</t>
  </si>
  <si>
    <t>18°55'32'</t>
  </si>
  <si>
    <t xml:space="preserve">46°58'09'' </t>
  </si>
  <si>
    <t>Renovação da Portaria nº 01872/2007</t>
  </si>
  <si>
    <t>06956/2011</t>
  </si>
  <si>
    <t>Congregação das Irmãs do Sagrado Coração de Maria - Província Brasileira</t>
  </si>
  <si>
    <t>16.554.008/0005-63</t>
  </si>
  <si>
    <t>01739/2014</t>
  </si>
  <si>
    <t>18°56'55'</t>
  </si>
  <si>
    <t>46°59'09''</t>
  </si>
  <si>
    <t>02034/2009</t>
  </si>
  <si>
    <t>Posto Patão Ltda</t>
  </si>
  <si>
    <t>18.171.363/0001-55</t>
  </si>
  <si>
    <t>01740/2014</t>
  </si>
  <si>
    <t>Rio Santo Antônio das Minas Vermelhas</t>
  </si>
  <si>
    <t>18°38'20''</t>
  </si>
  <si>
    <t>46°29'34''</t>
  </si>
  <si>
    <t>Renovação da Portaria nº 01239/2004</t>
  </si>
  <si>
    <t>01881/2013</t>
  </si>
  <si>
    <t>Posto Salitre Ltda - EPP</t>
  </si>
  <si>
    <t>05.138.445/0001-56</t>
  </si>
  <si>
    <t>01741/2014</t>
  </si>
  <si>
    <t>Ribeirão do Salitre</t>
  </si>
  <si>
    <t>19°04'15''</t>
  </si>
  <si>
    <t>46°47'47''</t>
  </si>
  <si>
    <t>00343/2014</t>
  </si>
  <si>
    <t>João Batista Teixeira</t>
  </si>
  <si>
    <t>744.679.568-91</t>
  </si>
  <si>
    <t>01742/2014</t>
  </si>
  <si>
    <t>Irrigação de uma área de 65,0 ha</t>
  </si>
  <si>
    <t>Ribeirão Beija-Flor</t>
  </si>
  <si>
    <t>19°21'14''</t>
  </si>
  <si>
    <t>48°00'47''</t>
  </si>
  <si>
    <t>Onde se lê: Irrigação de uma área de 62,0 ha através do método de gotejamento. Leia-se: Irrigação de uma área de 62,0 ha através do método pivô central. Município: Santa Juliana- MG.</t>
  </si>
  <si>
    <t>Onde se lê: Outorgada: Luciana Queiroz Menezes – ME. CNPJ: 03.341.571/0001-88. Leia-se: Outorgado: Auto Posto Balanção Ltda. CNPJ: 03.341.571/0001-88. Município: Comendador Gomes – MG.</t>
  </si>
  <si>
    <t>Processo 21041</t>
  </si>
  <si>
    <t>COSIMAT - Siderúrgica de Matozinhos Ltda</t>
  </si>
  <si>
    <t>08310/2014</t>
  </si>
  <si>
    <t>03.200.559/0001-53</t>
  </si>
  <si>
    <t>01743/2014</t>
  </si>
  <si>
    <t>Consumo humano, industrial e aspersão de vias</t>
  </si>
  <si>
    <t>19º32'57''</t>
  </si>
  <si>
    <t>44º06'08''</t>
  </si>
  <si>
    <t>08311/2014</t>
  </si>
  <si>
    <t>01744/2014</t>
  </si>
  <si>
    <t>19º32'58''</t>
  </si>
  <si>
    <t>44º06'18''</t>
  </si>
  <si>
    <t>02672/2013</t>
  </si>
  <si>
    <t>01745/2014</t>
  </si>
  <si>
    <t>19º32'51''</t>
  </si>
  <si>
    <t>44º06'19''</t>
  </si>
  <si>
    <t>Onde se lê: Outorgado: Auto Posto Papa Léguas Petróleo Ltda – CNPJ: 21.003.132/0001-47. Leia-se: Outorgado: Rede HG Combustíveis Ltda. – CNPJ: 13.569.064/0017-17. Município: Itaobim – MG.</t>
  </si>
  <si>
    <t xml:space="preserve">06297/2013 </t>
  </si>
  <si>
    <t xml:space="preserve">Instituo Federal de Educação, Ciência e Tecnologia do Norte de Minas - Campus Montes Claros </t>
  </si>
  <si>
    <t>10.727.655/0004-62</t>
  </si>
  <si>
    <t>01746/2014</t>
  </si>
  <si>
    <t>Consumo humano, limpeza, manutenção da unidade educacional e irrigação de viveiro e jardins</t>
  </si>
  <si>
    <t>16º41'9,80"</t>
  </si>
  <si>
    <t>43º49'41,40"</t>
  </si>
  <si>
    <t xml:space="preserve">10291/2013 </t>
  </si>
  <si>
    <t>01747/2014</t>
  </si>
  <si>
    <t>17º27'24,0"</t>
  </si>
  <si>
    <t>43º58'15,30"</t>
  </si>
  <si>
    <t xml:space="preserve">10729/2013 </t>
  </si>
  <si>
    <t>Ivan Nunes Sobrinho</t>
  </si>
  <si>
    <t>074.698.478-20</t>
  </si>
  <si>
    <t>01748/2014</t>
  </si>
  <si>
    <t>16º52'27"</t>
  </si>
  <si>
    <t>43º41'22"</t>
  </si>
  <si>
    <t xml:space="preserve">14805/2012 </t>
  </si>
  <si>
    <t>Manoel Ferraz de Souza</t>
  </si>
  <si>
    <t>117.624.306-44</t>
  </si>
  <si>
    <t>Jaíba</t>
  </si>
  <si>
    <t>01749/2014</t>
  </si>
  <si>
    <t>Dessedentação de animais e irrigação de uma área de 1,0 ha</t>
  </si>
  <si>
    <t>Riacho Serraria</t>
  </si>
  <si>
    <t>15º10'16"</t>
  </si>
  <si>
    <t>43º46'16"</t>
  </si>
  <si>
    <t xml:space="preserve">25595/2013 </t>
  </si>
  <si>
    <t>Lidergás Comércio Transporte e Gás Combustíveis Ltda</t>
  </si>
  <si>
    <t>02.874.602/0001-01</t>
  </si>
  <si>
    <t>01750/2014</t>
  </si>
  <si>
    <t>Consumo humano e lavagem de veículos,</t>
  </si>
  <si>
    <t>43°50’48”</t>
  </si>
  <si>
    <t xml:space="preserve">09961/2013 </t>
  </si>
  <si>
    <t>Associação Comunitária dos Produtores de Veredinha de Macaúbas</t>
  </si>
  <si>
    <t>01.011.921/0001-12</t>
  </si>
  <si>
    <t>Cônego Marinho</t>
  </si>
  <si>
    <t>01751/2014</t>
  </si>
  <si>
    <t>Rios Pandeiro e Calindó</t>
  </si>
  <si>
    <t>15º18'49.5"</t>
  </si>
  <si>
    <t>44°35’42.3”</t>
  </si>
  <si>
    <t xml:space="preserve">06086/2014 </t>
  </si>
  <si>
    <t>Rodrigues e Veloso Construtora e Incorporada Ltda</t>
  </si>
  <si>
    <t>16.594.279/0001-19</t>
  </si>
  <si>
    <t>01752/2014</t>
  </si>
  <si>
    <t>Consumo humano, lavagem de veículos e uso em geral do empreendimento</t>
  </si>
  <si>
    <t>16°39’40”</t>
  </si>
  <si>
    <t>43º48'44"</t>
  </si>
  <si>
    <t xml:space="preserve">06936/2014 </t>
  </si>
  <si>
    <t>Posto Via Center Ltda</t>
  </si>
  <si>
    <t>18.052.472/0001-53</t>
  </si>
  <si>
    <t xml:space="preserve">São Francisco  </t>
  </si>
  <si>
    <t>01753/2014</t>
  </si>
  <si>
    <t>Consumo geral do empreendimento</t>
  </si>
  <si>
    <t>Córrego do Boi Morto</t>
  </si>
  <si>
    <t>15º57'05.68"</t>
  </si>
  <si>
    <t>44º51'29.64"</t>
  </si>
  <si>
    <t xml:space="preserve">02266/2014 </t>
  </si>
  <si>
    <t>JJ Combustíveis Ltda</t>
  </si>
  <si>
    <t>71.066.363/0001-53</t>
  </si>
  <si>
    <t>Manga</t>
  </si>
  <si>
    <t>01754/2014</t>
  </si>
  <si>
    <t>14°44’33”</t>
  </si>
  <si>
    <t>43º56'23"</t>
  </si>
  <si>
    <t xml:space="preserve">17549/2012 </t>
  </si>
  <si>
    <t>Bonjuá Hotel Fazenda Ltda</t>
  </si>
  <si>
    <t>08.133.643/0001-15</t>
  </si>
  <si>
    <t>01755/2014</t>
  </si>
  <si>
    <t>Córrego do Matias</t>
  </si>
  <si>
    <t>16°39’45,9”</t>
  </si>
  <si>
    <t>43º45'23,1"</t>
  </si>
  <si>
    <t>02360/2014</t>
  </si>
  <si>
    <t>Olhos D'Água</t>
  </si>
  <si>
    <t>01756/2014</t>
  </si>
  <si>
    <t>Rebaixamento de nível em mineração</t>
  </si>
  <si>
    <t>Rebaixamento de Nível de Água em Mineração</t>
  </si>
  <si>
    <t>17º37'39,01"</t>
  </si>
  <si>
    <t>43º36'40,11"</t>
  </si>
  <si>
    <t xml:space="preserve">19691/2013 </t>
  </si>
  <si>
    <t>Ailton Pereira da Silva</t>
  </si>
  <si>
    <t>085.425.216-92</t>
  </si>
  <si>
    <t xml:space="preserve">01757/2014 </t>
  </si>
  <si>
    <t>Irrigação de uma area de 04 ha</t>
  </si>
  <si>
    <t>Rio Correntes</t>
  </si>
  <si>
    <t>17º28’11,66”</t>
  </si>
  <si>
    <t>44º42’05,72”</t>
  </si>
  <si>
    <t xml:space="preserve">27671/2013 </t>
  </si>
  <si>
    <t>Geraldo Borges Sampaio</t>
  </si>
  <si>
    <t>066.376.206-53</t>
  </si>
  <si>
    <t xml:space="preserve">01758/2014 </t>
  </si>
  <si>
    <t>Irrigação de uma area de 47 ha</t>
  </si>
  <si>
    <t>17°45’56”</t>
  </si>
  <si>
    <t>44°33’48”</t>
  </si>
  <si>
    <t xml:space="preserve">15393/2010 </t>
  </si>
  <si>
    <t>Companhia de Desenvolvimento dos Vales do São Francisco e Paranaíba - CODEVASF</t>
  </si>
  <si>
    <t>00.399.857/0001-26</t>
  </si>
  <si>
    <t>Jequitaí e Francisco Dumont</t>
  </si>
  <si>
    <t>01759/2014</t>
  </si>
  <si>
    <t>786.000.000 m³</t>
  </si>
  <si>
    <t>17º16'13,2"</t>
  </si>
  <si>
    <t>44º22'48,6"</t>
  </si>
  <si>
    <t>12561/2012</t>
  </si>
  <si>
    <t>Reserva Real Empreendimentos Imobiliários Ltda,</t>
  </si>
  <si>
    <t>09.347.083/0001-64</t>
  </si>
  <si>
    <t>01760/2014</t>
  </si>
  <si>
    <t>19º35'52''</t>
  </si>
  <si>
    <t>43º48'28''</t>
  </si>
  <si>
    <t>20600/2013</t>
  </si>
  <si>
    <t>01761/2014</t>
  </si>
  <si>
    <t>19º35'46,5''</t>
  </si>
  <si>
    <t>43º48'25,3''</t>
  </si>
  <si>
    <t xml:space="preserve">01735/2014 </t>
  </si>
  <si>
    <t xml:space="preserve">01694/2014 </t>
  </si>
  <si>
    <t xml:space="preserve">01695/2014 </t>
  </si>
  <si>
    <t xml:space="preserve">01696/2014 </t>
  </si>
  <si>
    <t xml:space="preserve">01697/2014 </t>
  </si>
  <si>
    <t xml:space="preserve">01698/2014 </t>
  </si>
  <si>
    <t xml:space="preserve">01699/2014 </t>
  </si>
  <si>
    <t xml:space="preserve">01700/2014 </t>
  </si>
  <si>
    <t xml:space="preserve">01701/2014 </t>
  </si>
  <si>
    <t>04842/2011</t>
  </si>
  <si>
    <t>Leone Modesto Valadares</t>
  </si>
  <si>
    <t>001.475.406-15</t>
  </si>
  <si>
    <t>01778/2014</t>
  </si>
  <si>
    <t>19º44'46''</t>
  </si>
  <si>
    <t>43º54'03''</t>
  </si>
  <si>
    <t>24634/2012</t>
  </si>
  <si>
    <t>Paraopeba Participações Ltda</t>
  </si>
  <si>
    <t>07.161.629/0001-62</t>
  </si>
  <si>
    <t>01779/2014</t>
  </si>
  <si>
    <t>Afluente do Córrego das Abóboras</t>
  </si>
  <si>
    <t>19º52'33,8''</t>
  </si>
  <si>
    <t>44º04'46''</t>
  </si>
  <si>
    <t xml:space="preserve">14744/2012 </t>
  </si>
  <si>
    <t>16.548.653/0024-36</t>
  </si>
  <si>
    <t>21º07'10"</t>
  </si>
  <si>
    <t>42º56'10"</t>
  </si>
  <si>
    <t>Renovação da Portaria nº 01664/2007</t>
  </si>
  <si>
    <t>14288/2014</t>
  </si>
  <si>
    <t>Estrela de Minas Indústria de Móveis Tubulares Ltda</t>
  </si>
  <si>
    <t>07.935.993/0001-32</t>
  </si>
  <si>
    <t>Consumo industrial e irrigação de uma área de 1,4 ha</t>
  </si>
  <si>
    <t>21º08'52"</t>
  </si>
  <si>
    <t>42º49'11"</t>
  </si>
  <si>
    <t>17100/2012</t>
  </si>
  <si>
    <t>Godiva Alimentos Ltda</t>
  </si>
  <si>
    <t>01.892.202/0001-58</t>
  </si>
  <si>
    <t>Patrocínio do Muriaé</t>
  </si>
  <si>
    <t>20º07'42"</t>
  </si>
  <si>
    <t>42º22'19"</t>
  </si>
  <si>
    <t>22327/2013</t>
  </si>
  <si>
    <t>Moacir Iria Custódio</t>
  </si>
  <si>
    <t>698.455.148-04</t>
  </si>
  <si>
    <t>20º42'43"</t>
  </si>
  <si>
    <t>08433/2012</t>
  </si>
  <si>
    <t>FCC Indústria e Comércio Dores de Campos Ltda</t>
  </si>
  <si>
    <t>06.154.486/0001-07</t>
  </si>
  <si>
    <t>Dores de Campos</t>
  </si>
  <si>
    <t>Rio das Mortes e Jacaré</t>
  </si>
  <si>
    <t>20º06'29"</t>
  </si>
  <si>
    <t>44º02'44"</t>
  </si>
  <si>
    <t>00682/2014</t>
  </si>
  <si>
    <t>Anacyr Rodrigues Pereira</t>
  </si>
  <si>
    <t>128.779.056-91</t>
  </si>
  <si>
    <t xml:space="preserve">01785/2014 </t>
  </si>
  <si>
    <t>Irrigação de uma área de 1,7346 ha</t>
  </si>
  <si>
    <t>19º56'00"</t>
  </si>
  <si>
    <t>42º27'25"</t>
  </si>
  <si>
    <t>20126/2011</t>
  </si>
  <si>
    <t>16.548.653/0021-93</t>
  </si>
  <si>
    <t>01786/2014</t>
  </si>
  <si>
    <t>19º51'56"</t>
  </si>
  <si>
    <t>44º59'51"</t>
  </si>
  <si>
    <t>24971/2013</t>
  </si>
  <si>
    <t>Canoas Empreendimentos e Participações Ltda</t>
  </si>
  <si>
    <t>01787/2014</t>
  </si>
  <si>
    <t>19º44'10"</t>
  </si>
  <si>
    <t>45º36'24"</t>
  </si>
  <si>
    <t>06433/2013</t>
  </si>
  <si>
    <t>Renato Torres de Faria</t>
  </si>
  <si>
    <t>502.153.966-34</t>
  </si>
  <si>
    <t>01788/2014</t>
  </si>
  <si>
    <t>19º47'32"</t>
  </si>
  <si>
    <t>44º33'59"</t>
  </si>
  <si>
    <t>22409/2012</t>
  </si>
  <si>
    <t>Leiteria Nevada Ltda</t>
  </si>
  <si>
    <t>17.633.017/0001-71</t>
  </si>
  <si>
    <t>Carmópolis de Minas</t>
  </si>
  <si>
    <t>01789/2014</t>
  </si>
  <si>
    <t>20º31'01"</t>
  </si>
  <si>
    <t>44º37'16"</t>
  </si>
  <si>
    <t>07.604.323./0001-33</t>
  </si>
  <si>
    <t>01790/2014</t>
  </si>
  <si>
    <t>20º14'39,51"</t>
  </si>
  <si>
    <t>44º54'57,87"</t>
  </si>
  <si>
    <t>Onde se lê: Outorgado: Sobrado Construção Ltda, CNPJ: 01.419.308/0001-39. Leia-se: Outorgada: Companhia de Desenvolvimento dos Vales do São Francisco e Parnaíba – CODEVASF, CNPJ: 00.399.857/0002-07. Município: Jequitaí – MG.</t>
  </si>
  <si>
    <t>Onde se lê: Outorgada: Total Agroindústria Canavieira S/A. – CNPJ: 07.930.999/0002-06. Leia-se: Outorgada: Bambuí Bioenergia S.A – CNPJ: 07.930.999/0002-06. Município: Bambuí – MG.</t>
  </si>
  <si>
    <t xml:space="preserve">Onde se lê: Outorgada: Total Agroindústria Canavieira S/A. – CNPJ: 07.930.999/0002-06. Leia-se: Outorgada: Bambuí Bioenergia S.A – CNPJ: 07.930.999/0002-06. Município: Bambuí – MG. </t>
  </si>
  <si>
    <t>Onde se lê: Outorgada: Itaúna Siderúrgica Ltda. – CNPJ: 04.005.928/0001-10. Leia-se: Outorgada: ArcelorMittal Brasil S.A. – CNPJ: 17.469.701/0037-88. Município: Itaúna – MG.</t>
  </si>
  <si>
    <t>Onde se lê: Outorgada: Draga Pará de Minas e Transporte Ltda – ME. – CNPJ: 66.287.582/0001-47. Leia-se: Outorgada: Draga Pará de Minas Ltda – ME. – CNPJ: 66.287.582/0001-47. Município: Pará de Minas – MG.</t>
  </si>
  <si>
    <t>Onde se lê: Outorgada: Soreal Sociedade Reflorestadora S/A. CNPJ: 16.861.783/0008-04. Leia-se: Outorgada: Floral Agropecuária Ltda. CNPJ: 14.985.999/0008-56. Município: Abaeté – MG.</t>
  </si>
  <si>
    <t>00545/2008</t>
  </si>
  <si>
    <t>Junco Agropastoril Ltda</t>
  </si>
  <si>
    <t>17.292.533/0001-97</t>
  </si>
  <si>
    <t>01798/2014</t>
  </si>
  <si>
    <t>19º22'16''</t>
  </si>
  <si>
    <t>44º36'43''</t>
  </si>
  <si>
    <t>00546/2008</t>
  </si>
  <si>
    <t>01799/2014</t>
  </si>
  <si>
    <t>19º22'19''</t>
  </si>
  <si>
    <t>44º38'07''</t>
  </si>
  <si>
    <t>00547/2008</t>
  </si>
  <si>
    <t>01800/2014</t>
  </si>
  <si>
    <t>19º23'12''</t>
  </si>
  <si>
    <t>44º32'47''</t>
  </si>
  <si>
    <t>00548/2008</t>
  </si>
  <si>
    <t>01801/2014</t>
  </si>
  <si>
    <t>19º23'14''</t>
  </si>
  <si>
    <t>44º32'46''</t>
  </si>
  <si>
    <t>16140/2011</t>
  </si>
  <si>
    <t>José da Silva Baracho</t>
  </si>
  <si>
    <t>417.828.016-34</t>
  </si>
  <si>
    <t>01802/2014</t>
  </si>
  <si>
    <t>19º16'15,2''</t>
  </si>
  <si>
    <t>44º00'39,9''</t>
  </si>
  <si>
    <t>30036/2013</t>
  </si>
  <si>
    <t>Açoforja Indústria de Forjados S/A</t>
  </si>
  <si>
    <t>16.716.417/0001-95</t>
  </si>
  <si>
    <t>01803/2014</t>
  </si>
  <si>
    <t>19º47'40''</t>
  </si>
  <si>
    <t>43º52'34''</t>
  </si>
  <si>
    <t>10726/2014</t>
  </si>
  <si>
    <t>Adilson Alves da Silva - ME</t>
  </si>
  <si>
    <t>17.714.451/0001-93</t>
  </si>
  <si>
    <t>01804/2014</t>
  </si>
  <si>
    <t>18°47'40,97''</t>
  </si>
  <si>
    <t>47°5'6,86''</t>
  </si>
  <si>
    <t>06677/2011</t>
  </si>
  <si>
    <t>Guilherme Carneiro</t>
  </si>
  <si>
    <t>066.356.918-47</t>
  </si>
  <si>
    <t>01805/2014</t>
  </si>
  <si>
    <t>Lavagem e despolpamento do café e pulverização de lavoura</t>
  </si>
  <si>
    <t>0,3093 ha</t>
  </si>
  <si>
    <t>4.859,0 m³</t>
  </si>
  <si>
    <t>Lagoa do Gouveia (Córrego da Lagoa)</t>
  </si>
  <si>
    <t>18°50'24''</t>
  </si>
  <si>
    <t>45°51'11''</t>
  </si>
  <si>
    <t xml:space="preserve">Onde se lê: Vazão Autorizada (m³/h): 36,74, com o tempo de captação de 14:00 horas/dia e 12 meses/ano. Leia-se: Vazão Autorizada (m³/h): 46,5, com o tempo de captação de 20:00 horas/dia e 12 meses/ano. Município: Sete Lagoas – MG.  </t>
  </si>
  <si>
    <t xml:space="preserve">Onde se lê: Vazão Autorizada (m³/h): 36,74, com o tempo de captação de 14:00 horas e 45 minutos/dia e 12 meses/ano. Leia-se: Vazão Autorizada (m³/h): 68,0, com o tempo de captação de 20:00 horas/dia e 12 meses/ano. Município: Sete Lagoas – MG.  </t>
  </si>
  <si>
    <t>Onde se lê: Prazo: Até 20/10/2014. Leia-se: Prazo: Até 11/06/2018. Município: Betim – MG.</t>
  </si>
  <si>
    <t>Onde se lê: Vazão Autorizada (l/s): 66,4. Finalidade: Irrigação de uma área de 602.5 ha através do método de micro aspersão. Leia-se: Vazão Autorizada (l/s): 375,0. Finalidade: Irrigação de uma área de 476 ha através do método de pivô central. Município: João Pinheiro – MG.</t>
  </si>
  <si>
    <t xml:space="preserve">Revoga-se a portaria nº 01946 </t>
  </si>
  <si>
    <t>que deferiu o processo nº 02040 de 22/02/2011. Outorgado: Marcos Delano de Sá – CPF: 067.038.526-34. Visto que a presente intervenção foi inserida na Portaria Única de Outorga nº 01162/2007. Município: Paracatu – MG.</t>
  </si>
  <si>
    <t xml:space="preserve">Revoga-se a portaria nº 01947 </t>
  </si>
  <si>
    <t>que deferiu o processo nº 02041 de 22/02/2011. Outorgado: Marcos Delano de Sá – CPF: 067.038.526-34. Visto que a presente intervenção foi inserida na Portaria Única de Outorga nº 01162/2007. Município: Paracatu – MG.</t>
  </si>
  <si>
    <t>Processo 16265</t>
  </si>
  <si>
    <t>Processo 18116</t>
  </si>
  <si>
    <t>Portaria 1111</t>
  </si>
  <si>
    <t>12343/2010</t>
  </si>
  <si>
    <t>Face Color Indústria Mineira de Revestimentos Ltda</t>
  </si>
  <si>
    <t>23.949.688/0001-56</t>
  </si>
  <si>
    <t>01806/2014</t>
  </si>
  <si>
    <t>19º52'11''</t>
  </si>
  <si>
    <t>43º50'26''</t>
  </si>
  <si>
    <t>04452/2011</t>
  </si>
  <si>
    <t>Motel Sunny Day Ltda</t>
  </si>
  <si>
    <t>03.343.392/0001-80</t>
  </si>
  <si>
    <t>01807/2014</t>
  </si>
  <si>
    <t>Consumo humano e limpeza em geral</t>
  </si>
  <si>
    <t>19º55'22''</t>
  </si>
  <si>
    <t>44º02'45''</t>
  </si>
  <si>
    <t>11528/2012</t>
  </si>
  <si>
    <t xml:space="preserve">01808/2014 </t>
  </si>
  <si>
    <t xml:space="preserve">Irrigação de uma área de 12,0 ha </t>
  </si>
  <si>
    <t>Córrego Sacramentinho</t>
  </si>
  <si>
    <t>24668/2012</t>
  </si>
  <si>
    <t>João Batista Gardingo</t>
  </si>
  <si>
    <t>202.461.966-53</t>
  </si>
  <si>
    <t xml:space="preserve">01809/2014 </t>
  </si>
  <si>
    <t>Afluente do Rio Matipó</t>
  </si>
  <si>
    <t>20º17'05"</t>
  </si>
  <si>
    <t>42º20'31"</t>
  </si>
  <si>
    <t>03870/2014</t>
  </si>
  <si>
    <t>T.R. Zoia de Sousa - ME</t>
  </si>
  <si>
    <t>18.829.157/0001-90</t>
  </si>
  <si>
    <t xml:space="preserve">01810/2014 </t>
  </si>
  <si>
    <t xml:space="preserve">Inicial:20º10'25" Final:20º10'11"
</t>
  </si>
  <si>
    <t xml:space="preserve">Inicial:42º21'56" Final:42º23'03"
</t>
  </si>
  <si>
    <t>21728/2014</t>
  </si>
  <si>
    <t>Bigmaq Engenharia Ltda</t>
  </si>
  <si>
    <t>00.727.791/0001-56</t>
  </si>
  <si>
    <t xml:space="preserve">01811/2014 </t>
  </si>
  <si>
    <t xml:space="preserve">Inicial:20º08'59" Final:20º08'49"
</t>
  </si>
  <si>
    <t xml:space="preserve">Inicial:42º29'24" Final:42º29'06"
</t>
  </si>
  <si>
    <t>30106/2014</t>
  </si>
  <si>
    <t>Comércio e Indústria de Fumos Tocantis Ltda</t>
  </si>
  <si>
    <t>25.211.954/0003-36</t>
  </si>
  <si>
    <t xml:space="preserve">01812/2014 </t>
  </si>
  <si>
    <t xml:space="preserve">Irrigação de uma área de 13,8 ha </t>
  </si>
  <si>
    <t>21º09'27"</t>
  </si>
  <si>
    <t>43º03'05"</t>
  </si>
  <si>
    <t>30107/2014</t>
  </si>
  <si>
    <t>Córrego Sarmento</t>
  </si>
  <si>
    <t>21º09'29"</t>
  </si>
  <si>
    <t>43º03'02"</t>
  </si>
  <si>
    <t xml:space="preserve">17414/2012 </t>
  </si>
  <si>
    <t>05.017.780/0017-63</t>
  </si>
  <si>
    <t>0,5 ha</t>
  </si>
  <si>
    <t xml:space="preserve">7.000 m³ </t>
  </si>
  <si>
    <t>21º18'30"</t>
  </si>
  <si>
    <t>43º14'35"</t>
  </si>
  <si>
    <t>Renovação da Portaria nº 01999/2007</t>
  </si>
  <si>
    <t>24666/2012</t>
  </si>
  <si>
    <t>Espólio de José Dutra Sobrinho</t>
  </si>
  <si>
    <t>116.055.616-49</t>
  </si>
  <si>
    <t>São João do Manhuaçu</t>
  </si>
  <si>
    <t xml:space="preserve">0,1517 ha </t>
  </si>
  <si>
    <t>3.413 m³</t>
  </si>
  <si>
    <t>Córrego Caratinga</t>
  </si>
  <si>
    <t>42º40'38"</t>
  </si>
  <si>
    <t>16381/2012</t>
  </si>
  <si>
    <t>Ednilson Alves Dutra</t>
  </si>
  <si>
    <t>621.217.826-72</t>
  </si>
  <si>
    <t>Caputira</t>
  </si>
  <si>
    <t xml:space="preserve">0,1695 ha </t>
  </si>
  <si>
    <t xml:space="preserve">5.086,65 m³ </t>
  </si>
  <si>
    <t>Córrego Santa Helena</t>
  </si>
  <si>
    <t>20º10'40"</t>
  </si>
  <si>
    <t>42º16'13"</t>
  </si>
  <si>
    <t>06937/2014</t>
  </si>
  <si>
    <t>Consórcio Grupo Isolux/Corsan/Engevix</t>
  </si>
  <si>
    <t>19.029.590/0001-03</t>
  </si>
  <si>
    <t>01817/2014</t>
  </si>
  <si>
    <t>Consumo industrial para obras civis de melhoramentos e duplicação de rodovias</t>
  </si>
  <si>
    <t>Rio Suaçuí Pequeno</t>
  </si>
  <si>
    <t>18º56'45"</t>
  </si>
  <si>
    <t>42º04'00"</t>
  </si>
  <si>
    <t>06933/2014</t>
  </si>
  <si>
    <t>Santana do Paraíso</t>
  </si>
  <si>
    <t>01818/2014</t>
  </si>
  <si>
    <t>Ribeirão Taquaraçu</t>
  </si>
  <si>
    <t>19º22'04"</t>
  </si>
  <si>
    <t>42º27'03"</t>
  </si>
  <si>
    <t>06930/2014</t>
  </si>
  <si>
    <t>Atônio Dias</t>
  </si>
  <si>
    <t>01819/2014</t>
  </si>
  <si>
    <t>19º37'05"</t>
  </si>
  <si>
    <t>42º47'42"</t>
  </si>
  <si>
    <t>06931/2014</t>
  </si>
  <si>
    <t>01820/2014</t>
  </si>
  <si>
    <t>19º49'55"</t>
  </si>
  <si>
    <t>43º21'10"</t>
  </si>
  <si>
    <t>15531/2014</t>
  </si>
  <si>
    <t>01821/2014</t>
  </si>
  <si>
    <t>19º35'00"</t>
  </si>
  <si>
    <t>42º43'56"</t>
  </si>
  <si>
    <t>08875/2013</t>
  </si>
  <si>
    <t>Articum Mineração e Distribuição Ltda</t>
  </si>
  <si>
    <t>07.514.950/0001-83</t>
  </si>
  <si>
    <t>01822/2014</t>
  </si>
  <si>
    <t>Córrego Lavras Velhas</t>
  </si>
  <si>
    <t>19º54'26"</t>
  </si>
  <si>
    <t>43º19'29"</t>
  </si>
  <si>
    <t>13632/2014</t>
  </si>
  <si>
    <t>Gran Viver Urbanismo S/A</t>
  </si>
  <si>
    <t>01.464.823/0004-83</t>
  </si>
  <si>
    <t>01823/2014</t>
  </si>
  <si>
    <t>1,151 ha</t>
  </si>
  <si>
    <t>8.590 m³</t>
  </si>
  <si>
    <t>Córrego Afluente Margem Norte do Rio Todos os Santos</t>
  </si>
  <si>
    <t>17º51'39"</t>
  </si>
  <si>
    <t>41º29'31"</t>
  </si>
  <si>
    <t xml:space="preserve">18586/2012 </t>
  </si>
  <si>
    <t>Fábrica de Tecidos Santa Margarida S/A</t>
  </si>
  <si>
    <t>20.739.249/0001-20</t>
  </si>
  <si>
    <t>21º18'37"</t>
  </si>
  <si>
    <t>46º47'45"</t>
  </si>
  <si>
    <t>Renovação da Portaria nº 00070/2012</t>
  </si>
  <si>
    <t xml:space="preserve">28626/2013 </t>
  </si>
  <si>
    <t>Rezende &amp; Vilas Boas Ltda</t>
  </si>
  <si>
    <t>20.390.423/0001-72</t>
  </si>
  <si>
    <t>22º16'34"</t>
  </si>
  <si>
    <t>46º09'55"</t>
  </si>
  <si>
    <t>Renovação da Portaria nº 00266/2013</t>
  </si>
  <si>
    <t>30833/2013</t>
  </si>
  <si>
    <t>Laticínios Santa Rosa Ltda</t>
  </si>
  <si>
    <t>25.949.538/0001-78</t>
  </si>
  <si>
    <t>01826/2014</t>
  </si>
  <si>
    <t>21º15'01"</t>
  </si>
  <si>
    <t>44º27'00"</t>
  </si>
  <si>
    <t>00243/2014</t>
  </si>
  <si>
    <t>46º47'42"</t>
  </si>
  <si>
    <t>00244/2014</t>
  </si>
  <si>
    <t>21º18'12"</t>
  </si>
  <si>
    <t>46º47'46"</t>
  </si>
  <si>
    <t>00245/2014</t>
  </si>
  <si>
    <t>02326/2014</t>
  </si>
  <si>
    <t>Yoki Alimentos S.A</t>
  </si>
  <si>
    <t>61.586.558/0025-62</t>
  </si>
  <si>
    <t>22º18'42"</t>
  </si>
  <si>
    <t xml:space="preserve">12464/2014 </t>
  </si>
  <si>
    <t>Talento Indústria e Comércio de Confecções Ltda</t>
  </si>
  <si>
    <t>20.174.116/0001-54</t>
  </si>
  <si>
    <t>20º42'55"</t>
  </si>
  <si>
    <t>46º36'49"</t>
  </si>
  <si>
    <t>Renovação da Portaria nº 01662/2010</t>
  </si>
  <si>
    <t xml:space="preserve">13997/2014 </t>
  </si>
  <si>
    <t>Extrativa Metalurgia S.A</t>
  </si>
  <si>
    <t>03.761.820/0001-94</t>
  </si>
  <si>
    <t>21º11'18"</t>
  </si>
  <si>
    <t>44º19'20"</t>
  </si>
  <si>
    <t>Renovação da Portaria nº 01473/2009</t>
  </si>
  <si>
    <t>17590/2014</t>
  </si>
  <si>
    <t>20º49'42"</t>
  </si>
  <si>
    <t>46º23'11"</t>
  </si>
  <si>
    <t xml:space="preserve">19797/2014 </t>
  </si>
  <si>
    <t>Silver Indústria e Comércio de Acessórios para Construção Civil Ltda</t>
  </si>
  <si>
    <t>08.862.530/0001-50</t>
  </si>
  <si>
    <t xml:space="preserve">01834/2014 </t>
  </si>
  <si>
    <t>22º20'02"</t>
  </si>
  <si>
    <t>45º55'12"</t>
  </si>
  <si>
    <t>Renovação da Portaria nº 02908/2009</t>
  </si>
  <si>
    <t xml:space="preserve">19798/2014 </t>
  </si>
  <si>
    <t>22º20'12"</t>
  </si>
  <si>
    <t>45º55'09"</t>
  </si>
  <si>
    <t>Renovação da Portaria nº 02907/2009</t>
  </si>
  <si>
    <t>20714/2014</t>
  </si>
  <si>
    <t>Lázaro Vilela</t>
  </si>
  <si>
    <t>345.588.616-72</t>
  </si>
  <si>
    <t>Campo do Meio</t>
  </si>
  <si>
    <t>Irrigação de uma área de 5,5 ha</t>
  </si>
  <si>
    <t>21°09'59"</t>
  </si>
  <si>
    <t>45°54'09"</t>
  </si>
  <si>
    <t>23630/2014</t>
  </si>
  <si>
    <t>Comércio de Combustíveis e Lubrificantes 491 Ltda - EPP</t>
  </si>
  <si>
    <t>07.769.106/0001-01</t>
  </si>
  <si>
    <t>21º21'25"</t>
  </si>
  <si>
    <t>46º11'56"</t>
  </si>
  <si>
    <t>24977/2014</t>
  </si>
  <si>
    <t>Sest Serviço Social do Transporte</t>
  </si>
  <si>
    <t>73.471.989/0164-31</t>
  </si>
  <si>
    <t>21º23'06,48"</t>
  </si>
  <si>
    <t>45º31'30,78"</t>
  </si>
  <si>
    <t>25971/2013</t>
  </si>
  <si>
    <t xml:space="preserve">01839/2014 </t>
  </si>
  <si>
    <t>Afluente do Córrego Livert</t>
  </si>
  <si>
    <t>21º45'21,2"</t>
  </si>
  <si>
    <t>45º45'15,7"</t>
  </si>
  <si>
    <t>28287/2013</t>
  </si>
  <si>
    <t>Boanerges Morais Macedo</t>
  </si>
  <si>
    <t>038.723.276-15</t>
  </si>
  <si>
    <t xml:space="preserve">01840/2014 </t>
  </si>
  <si>
    <t>Irrigação de uma área de 16,92 ha</t>
  </si>
  <si>
    <t>Córrego da Areia</t>
  </si>
  <si>
    <t>20º59'53"</t>
  </si>
  <si>
    <t>45º53'07"</t>
  </si>
  <si>
    <t>07353/2014</t>
  </si>
  <si>
    <t>Almir Siqueira Bagni - ME</t>
  </si>
  <si>
    <t xml:space="preserve">01841/2014 </t>
  </si>
  <si>
    <t>Rio Machado</t>
  </si>
  <si>
    <t xml:space="preserve">Inicial:21º42'26" Final:21º42'21"
</t>
  </si>
  <si>
    <t xml:space="preserve">Inicial:45º55'08" Final:45º54'41"
</t>
  </si>
  <si>
    <t>10268/2014</t>
  </si>
  <si>
    <t xml:space="preserve">01842/2014 </t>
  </si>
  <si>
    <t>Afluente do Rio do Peixe</t>
  </si>
  <si>
    <t>21º39'18"</t>
  </si>
  <si>
    <t>45º05'40,3"</t>
  </si>
  <si>
    <t>15703/2014</t>
  </si>
  <si>
    <t>Felipe Jacinto Marques</t>
  </si>
  <si>
    <t>374.125.028-75</t>
  </si>
  <si>
    <t xml:space="preserve">01843/2014 </t>
  </si>
  <si>
    <t>20º53'59"</t>
  </si>
  <si>
    <t>47º08'18"</t>
  </si>
  <si>
    <t>16720/2014</t>
  </si>
  <si>
    <t xml:space="preserve">01844/2014 </t>
  </si>
  <si>
    <t>Ribeirão da Serra</t>
  </si>
  <si>
    <t xml:space="preserve">Inicial:21º47'44" Final:21º47'46"
</t>
  </si>
  <si>
    <t>16909/2014</t>
  </si>
  <si>
    <t>Agro Comércio e Beneficiamento Bueno Brandense Ltda - ME</t>
  </si>
  <si>
    <t>12.936.848/0001-06</t>
  </si>
  <si>
    <t xml:space="preserve">01845/2014 </t>
  </si>
  <si>
    <t>22º27'05"</t>
  </si>
  <si>
    <t>46º20'39"</t>
  </si>
  <si>
    <t>18058/2014</t>
  </si>
  <si>
    <t>Frank Scanavachi</t>
  </si>
  <si>
    <t>047.648.936-90</t>
  </si>
  <si>
    <t xml:space="preserve">01846/2014 </t>
  </si>
  <si>
    <t>Irrigação de uma área de 07 ha</t>
  </si>
  <si>
    <t>46º01'30,5"</t>
  </si>
  <si>
    <t>18456/2014</t>
  </si>
  <si>
    <t>Eduardo Araújo Siqueira Danziger</t>
  </si>
  <si>
    <t>171.630.298-61</t>
  </si>
  <si>
    <t xml:space="preserve">01847/2014 </t>
  </si>
  <si>
    <t>Irrigação de uma área 100 ha</t>
  </si>
  <si>
    <t>Ribeirão da Jaguara</t>
  </si>
  <si>
    <t>21°16'26,6"</t>
  </si>
  <si>
    <t>44°30'4,44"</t>
  </si>
  <si>
    <t>11555/2014</t>
  </si>
  <si>
    <t>Felipe Pereira Amadeu</t>
  </si>
  <si>
    <t>055.104.896-42</t>
  </si>
  <si>
    <t>Irrigação de uma área de 21 ha</t>
  </si>
  <si>
    <t>0,707118 ha</t>
  </si>
  <si>
    <t xml:space="preserve">28284,72 m³ </t>
  </si>
  <si>
    <t>Córrego Brejinho</t>
  </si>
  <si>
    <t>21º42'46"</t>
  </si>
  <si>
    <t>45º08'33"</t>
  </si>
  <si>
    <t>Outorgado: Paulo Sérgio Pereira Meirelles, CPF: 266.572.458-82. Onde se lê: Portaria nº 03770/2013. Leia-se: Portaria nº 03770/2011. Município: Conceição do Rio Verde – MG.</t>
  </si>
  <si>
    <t>Onde se lê: Outorgado: José Cândido Morais da Rosa, CPF: 046.461.748-04. Leia-se: Outorgados: José Cândido Morais da Rosa e Ezequiel Pimentel – ME, CPF: 046.461.748-04 e CNPJ: 03.178.953/0001-32. Município: Sapucaí Mirim – MG.</t>
  </si>
  <si>
    <t>11464/2014</t>
  </si>
  <si>
    <t>Agro Pastoril dos Poções e Participação Ltda - EPP</t>
  </si>
  <si>
    <t>19.605.278/0001-10</t>
  </si>
  <si>
    <t>Joaquim Felício</t>
  </si>
  <si>
    <t>01849/2014</t>
  </si>
  <si>
    <t>Irrigação de uma área de 14 ha</t>
  </si>
  <si>
    <t>Rios Jequitaí e Pacuí</t>
  </si>
  <si>
    <t>17º28'53"</t>
  </si>
  <si>
    <t>44º02'02"</t>
  </si>
  <si>
    <t xml:space="preserve">24637/2012 </t>
  </si>
  <si>
    <t>José Aparecido de Araújo</t>
  </si>
  <si>
    <t>658.112.836-87</t>
  </si>
  <si>
    <t>01850/2014</t>
  </si>
  <si>
    <t>Irrigação de uma área de 20,0 ha</t>
  </si>
  <si>
    <t>15º37'36"</t>
  </si>
  <si>
    <t>43º17'15"</t>
  </si>
  <si>
    <t xml:space="preserve">24638/2012 </t>
  </si>
  <si>
    <t>01851/2014</t>
  </si>
  <si>
    <t>15º37'26"</t>
  </si>
  <si>
    <t>43º17'31"</t>
  </si>
  <si>
    <t xml:space="preserve">24640/2012 </t>
  </si>
  <si>
    <t>01852/2014</t>
  </si>
  <si>
    <t>15º36'18"</t>
  </si>
  <si>
    <t>43º19'38"</t>
  </si>
  <si>
    <t xml:space="preserve">04420/2010 </t>
  </si>
  <si>
    <t>20.567.368/0001-43</t>
  </si>
  <si>
    <t>01853/2014</t>
  </si>
  <si>
    <t>15º49'34"</t>
  </si>
  <si>
    <t>43º19'02"</t>
  </si>
  <si>
    <t xml:space="preserve">04278/2011 </t>
  </si>
  <si>
    <t>Município de Coração de Jesus</t>
  </si>
  <si>
    <t>22.680.672/0001-28</t>
  </si>
  <si>
    <t>01854/2014</t>
  </si>
  <si>
    <t>Abastecimento publico</t>
  </si>
  <si>
    <t>16º32'54,7"</t>
  </si>
  <si>
    <t>44º14'49,9"</t>
  </si>
  <si>
    <t xml:space="preserve">29414/2013 </t>
  </si>
  <si>
    <t>Trialem Combustíveis Ltda</t>
  </si>
  <si>
    <t>10.572.553/0001-72</t>
  </si>
  <si>
    <t>01855/2014</t>
  </si>
  <si>
    <t>16º46'01"</t>
  </si>
  <si>
    <t>43º52'58"</t>
  </si>
  <si>
    <t xml:space="preserve">07460/2014 </t>
  </si>
  <si>
    <t>Confiança Reflorestamento e Agropecuária Ltda</t>
  </si>
  <si>
    <t>15.732.102/0001-79</t>
  </si>
  <si>
    <t xml:space="preserve">01856/2014 </t>
  </si>
  <si>
    <t>Irrigação de uma area de 500 ha</t>
  </si>
  <si>
    <t>17º23'55,19"</t>
  </si>
  <si>
    <t>44º47'05,1"</t>
  </si>
  <si>
    <t>Onde se lê: Prazo: 06 (seis) anos. Leia-se: Prazo: 05 (cinco) anos. Município: Carbonita – MG.</t>
  </si>
  <si>
    <t>01857/2014</t>
  </si>
  <si>
    <t>Gerdau Aços Longos S.A</t>
  </si>
  <si>
    <t>Irrigação de uma área de 01 ha</t>
  </si>
  <si>
    <t xml:space="preserve">17,83 ha </t>
  </si>
  <si>
    <t xml:space="preserve">178.300 m³ </t>
  </si>
  <si>
    <t>16°51'50"</t>
  </si>
  <si>
    <t>45°24'05"</t>
  </si>
  <si>
    <t>14659/2012</t>
  </si>
  <si>
    <t>01858/2014</t>
  </si>
  <si>
    <t>Regularização de vazão e acumulação de água</t>
  </si>
  <si>
    <t>4,98 ha</t>
  </si>
  <si>
    <t xml:space="preserve">139.440 m³ </t>
  </si>
  <si>
    <t>16°56'32"</t>
  </si>
  <si>
    <t>45°25'59"</t>
  </si>
  <si>
    <t>14661/2012</t>
  </si>
  <si>
    <t>01859/2014</t>
  </si>
  <si>
    <t>14662/2012</t>
  </si>
  <si>
    <t>5,34 ha</t>
  </si>
  <si>
    <t xml:space="preserve">133.500 m³ </t>
  </si>
  <si>
    <t>16°54'31"</t>
  </si>
  <si>
    <t>45°17'28"</t>
  </si>
  <si>
    <t>14663/2012</t>
  </si>
  <si>
    <t>01861/2014</t>
  </si>
  <si>
    <t>5,69 ha</t>
  </si>
  <si>
    <t xml:space="preserve">142,250 m³ </t>
  </si>
  <si>
    <t>16°54'03"</t>
  </si>
  <si>
    <t>45°17'40"</t>
  </si>
  <si>
    <t>14664/2012</t>
  </si>
  <si>
    <t>01862/2014</t>
  </si>
  <si>
    <t>4,03 ha</t>
  </si>
  <si>
    <t xml:space="preserve">100.750 m³ </t>
  </si>
  <si>
    <t>16°53'09"</t>
  </si>
  <si>
    <t>45°18'01"</t>
  </si>
  <si>
    <t>15961/2012</t>
  </si>
  <si>
    <t>01863/2014</t>
  </si>
  <si>
    <t>2,21 ha</t>
  </si>
  <si>
    <t xml:space="preserve">44.200 m³ </t>
  </si>
  <si>
    <t>16°57'15"</t>
  </si>
  <si>
    <t>45°25'50"</t>
  </si>
  <si>
    <t>21290/2014</t>
  </si>
  <si>
    <t>Bioenergética Vale do Paracatu S.A</t>
  </si>
  <si>
    <t>08.793.343/0001-62</t>
  </si>
  <si>
    <t>01864/2014</t>
  </si>
  <si>
    <t>17º00'43"</t>
  </si>
  <si>
    <t>46º11'17"</t>
  </si>
  <si>
    <t>Renovação da Portaria nº. 02919/2009</t>
  </si>
  <si>
    <t>18072/2012</t>
  </si>
  <si>
    <t>01865/2014</t>
  </si>
  <si>
    <t>Aspersão de vias para abastecer caminhões pipas e pulverizadores</t>
  </si>
  <si>
    <t>15º57'19"</t>
  </si>
  <si>
    <t>19918/2013</t>
  </si>
  <si>
    <t>Rejane Maria Peres</t>
  </si>
  <si>
    <t>224.799.531-49</t>
  </si>
  <si>
    <t>01866/2014</t>
  </si>
  <si>
    <t>Irrigação de uma área de 180 ha</t>
  </si>
  <si>
    <t>5,4734 ha</t>
  </si>
  <si>
    <t>95962 m³</t>
  </si>
  <si>
    <t>Córrego dos Poções</t>
  </si>
  <si>
    <t>46º27'23"</t>
  </si>
  <si>
    <t>15004/2013</t>
  </si>
  <si>
    <t>Amilton Teixeira Naves - ME</t>
  </si>
  <si>
    <t>01.862.698/0001-17</t>
  </si>
  <si>
    <t>01867/2014</t>
  </si>
  <si>
    <t xml:space="preserve">Inicial:20°21'14,2"S Final:20°21'45,6"
</t>
  </si>
  <si>
    <t>Renovação da Portaria nº. 01568/2008</t>
  </si>
  <si>
    <t>24146/2014</t>
  </si>
  <si>
    <t>Iesser Cunha Lauar</t>
  </si>
  <si>
    <t>443.704.906-34</t>
  </si>
  <si>
    <t>01868/2014</t>
  </si>
  <si>
    <t>Irrigação de uma área 90,61 ha</t>
  </si>
  <si>
    <t>Córrego Mandiocaçu</t>
  </si>
  <si>
    <t>17º48'26,11"</t>
  </si>
  <si>
    <t>42º57'44,64"</t>
  </si>
  <si>
    <t xml:space="preserve">15551/2014 </t>
  </si>
  <si>
    <t>Estamparia S.A. - Fábrica São Roberto</t>
  </si>
  <si>
    <t>19.791.987/0003-08</t>
  </si>
  <si>
    <t>01869/2014</t>
  </si>
  <si>
    <t>Córrego de Datas</t>
  </si>
  <si>
    <t>18º27'13"</t>
  </si>
  <si>
    <t>43º41'51"</t>
  </si>
  <si>
    <t>37500 m³</t>
  </si>
  <si>
    <t>Renovação da Portaria nº 01931/2009</t>
  </si>
  <si>
    <t>12938/2012</t>
  </si>
  <si>
    <t>Ademir Rodrigues Cardoso</t>
  </si>
  <si>
    <t>549.202.726-34</t>
  </si>
  <si>
    <t>01870/2014</t>
  </si>
  <si>
    <t>19°18'39,5''</t>
  </si>
  <si>
    <t xml:space="preserve">47°32'00,9'' </t>
  </si>
  <si>
    <t>06593/2010</t>
  </si>
  <si>
    <t>João Ary Gomes</t>
  </si>
  <si>
    <t>191.151.726-00</t>
  </si>
  <si>
    <t>01871/2014</t>
  </si>
  <si>
    <t>18°28'19''</t>
  </si>
  <si>
    <t>47°11'46''</t>
  </si>
  <si>
    <t>07834/2012</t>
  </si>
  <si>
    <t>Nelson Hiroshi Hasui</t>
  </si>
  <si>
    <t>084.661.648-39</t>
  </si>
  <si>
    <t>01872/2014</t>
  </si>
  <si>
    <t>Rio Misericórdia</t>
  </si>
  <si>
    <t>19°30'25''</t>
  </si>
  <si>
    <t>46°32'22''</t>
  </si>
  <si>
    <t>19368/2012</t>
  </si>
  <si>
    <t>Clederson Alves Peixoto</t>
  </si>
  <si>
    <t>796.223.726-00</t>
  </si>
  <si>
    <t>01873/2014</t>
  </si>
  <si>
    <t>19°08'59''</t>
  </si>
  <si>
    <t>47°56'52''</t>
  </si>
  <si>
    <t>06904/2013</t>
  </si>
  <si>
    <t>Auto Posto Mimarfo Ltda - ME</t>
  </si>
  <si>
    <t>01.901.639/0001-00</t>
  </si>
  <si>
    <t>01874/2014</t>
  </si>
  <si>
    <t>Consumo humano, limpeza de área destruída, jardinagem e paisagismo</t>
  </si>
  <si>
    <t>18°53'14,1''</t>
  </si>
  <si>
    <t>48°27'00,1''</t>
  </si>
  <si>
    <t>30882/2013</t>
  </si>
  <si>
    <t>Carlos Alberto Soave</t>
  </si>
  <si>
    <t>539.745.738-37</t>
  </si>
  <si>
    <t>01875/2014</t>
  </si>
  <si>
    <t xml:space="preserve">Irrigação de uma área de 230,0 ha </t>
  </si>
  <si>
    <t>19°9'24''</t>
  </si>
  <si>
    <t>48°44'54''</t>
  </si>
  <si>
    <t>00349/2014</t>
  </si>
  <si>
    <t>Fausto Pereira Batista</t>
  </si>
  <si>
    <t>573.303.526-91</t>
  </si>
  <si>
    <t>01876/2014</t>
  </si>
  <si>
    <t>Irrigação de uma área de 63,23 ha</t>
  </si>
  <si>
    <t>19°12'15''</t>
  </si>
  <si>
    <t>47°57'45''</t>
  </si>
  <si>
    <t>Onde se lê: Vazão Autorizada (l/s): 5,49. Finalidade: com o tempo de captação de 04:00 horas e 30 minutos/dia e 30 dias/mês e 12 meses/ano. Leia-se: Vazão Autorizada (l/s): 16,06. Finalidade: com o tempo de captação de 08:00 horas/dia e 24 dias/mês e 12 meses/ano. Município: Diamantina – MG.</t>
  </si>
  <si>
    <t>Onde se lê: Irrigação de uma área de 95.80 ha através do método de pivô central, com o tempo de captação de 21:00 horas/dia sendo 10 dias nos meses de dezembro à abril, 15 dias nos meses de maio, junho e novembro, 20 dias nos meses de julho à outubro e volumes máximos mensais de 78775,2 m³ nos meses de dezembro à abril, 118162,8 m³ nos meses de maio, junho e novembro, 157550,4 m³ nos meses de julho à outubro. Leia-se: Irrigação de uma área de 211,70 ha através do método pivô central, com o tempo de captação de 21:00 horas/dia sendo 10 dias nos meses de dezembro a abril, 15 dias nos meses de maio a junho e novembro e 20 dias nos meses de julho a outubro e volumes máximos mensais de 166.774 m³ nos meses de dezembro a abril, 250.160 m³ nos meses de maio, junho e novembro e 333.547 m³ nos meses de julho a outubro. Município: Uberlândia - MG.</t>
  </si>
  <si>
    <t>Onde se Lê: Vazão Autorizada (m³/h): 18,95. Finalidade: Irrigação de uma área de 56,0 ha através do metodo de gotejamento com o tempo de captação de 09:00 horas e 11 minutos/dia  sendo 15 dias nos meses de outubro, novembro e março, 18:00 horas e 21 minutos/dia sendo 20 dias no mês de abril, 31 dias nos meses de maio, julho e agosto e 30 dias nos meses de junho e setembro. Leia-se: Vazão Autorizada (m³/h): 17,4. Finalidade: Irrigação de uma área de 20,45 ha através do metodo de gotejamento, com o tempo de captação de 10:00 horas/dia nos meses de outubro a março e 20:00 horas/dia nos meses de abril, maio e setembro sendo 10 dias nos meses de dezembro a fevereiro, 15 dias no mês de março, 20 dias no mês de abril, 31 dias nos meses de maio a setembro. Município: Romaria - MG.</t>
  </si>
  <si>
    <t xml:space="preserve">01813/2014 </t>
  </si>
  <si>
    <t xml:space="preserve">01814/2014 </t>
  </si>
  <si>
    <t xml:space="preserve">01815/2014 </t>
  </si>
  <si>
    <t xml:space="preserve">01816/2014 </t>
  </si>
  <si>
    <t xml:space="preserve">01848/2014 </t>
  </si>
  <si>
    <t xml:space="preserve">01780/2014 </t>
  </si>
  <si>
    <t xml:space="preserve">01781/2014 </t>
  </si>
  <si>
    <t xml:space="preserve">01782/2014 </t>
  </si>
  <si>
    <t xml:space="preserve">01783/2014 </t>
  </si>
  <si>
    <t xml:space="preserve">01784/2014 </t>
  </si>
  <si>
    <t xml:space="preserve">01824/2014 </t>
  </si>
  <si>
    <t xml:space="preserve">01825/2014 </t>
  </si>
  <si>
    <t xml:space="preserve">01827/2014 </t>
  </si>
  <si>
    <t xml:space="preserve">01828/2014 </t>
  </si>
  <si>
    <t xml:space="preserve">01829/2014 </t>
  </si>
  <si>
    <t xml:space="preserve">01830/2014 </t>
  </si>
  <si>
    <t xml:space="preserve">01831/2014 </t>
  </si>
  <si>
    <t xml:space="preserve">01832/2014 </t>
  </si>
  <si>
    <t xml:space="preserve">01833/2014 </t>
  </si>
  <si>
    <t xml:space="preserve">01835/2014 </t>
  </si>
  <si>
    <t xml:space="preserve">01836/2014 </t>
  </si>
  <si>
    <t xml:space="preserve">01837/2014 </t>
  </si>
  <si>
    <t xml:space="preserve">01838/2014 </t>
  </si>
  <si>
    <t>17685/2012</t>
  </si>
  <si>
    <t>Companhia Brasileira de Lítio</t>
  </si>
  <si>
    <t>21.624.671/0003-65</t>
  </si>
  <si>
    <t>01877/2014</t>
  </si>
  <si>
    <t>Rio Piauí</t>
  </si>
  <si>
    <t>16º46'41"</t>
  </si>
  <si>
    <t>41º54'42"</t>
  </si>
  <si>
    <t>Renovação da Portaria nº 01719/2007</t>
  </si>
  <si>
    <t xml:space="preserve">13446/2010 </t>
  </si>
  <si>
    <t>Samarco Mineração S.A</t>
  </si>
  <si>
    <t>Mariana</t>
  </si>
  <si>
    <t xml:space="preserve">01878/2014 </t>
  </si>
  <si>
    <t>Rio Gualaxo do Norte</t>
  </si>
  <si>
    <t>20º14'28"</t>
  </si>
  <si>
    <t>43º24'25"</t>
  </si>
  <si>
    <t>Renovação da Portaria nº 01755/2005</t>
  </si>
  <si>
    <t>30460/2014</t>
  </si>
  <si>
    <t>Arpebri Comercial Ltda</t>
  </si>
  <si>
    <t>04.714.961/0001-19</t>
  </si>
  <si>
    <t xml:space="preserve">01879/2014 </t>
  </si>
  <si>
    <t xml:space="preserve">Inicial:20º07'54" Final:20º07'15"
</t>
  </si>
  <si>
    <t xml:space="preserve">Inicial:42º28'22" Final:42º27'44"
</t>
  </si>
  <si>
    <t>08456/2013</t>
  </si>
  <si>
    <t>Companhia Brasileira de Alumínio.</t>
  </si>
  <si>
    <t>61.409.892/0135-85</t>
  </si>
  <si>
    <t>Itamarati de Minas</t>
  </si>
  <si>
    <t xml:space="preserve">01880/2014 </t>
  </si>
  <si>
    <t>Ribeirão São Lourenço</t>
  </si>
  <si>
    <t xml:space="preserve">Inicial:21º26'43" Final:21º26'30"
</t>
  </si>
  <si>
    <t xml:space="preserve">Inicial:42º52'38" Final:42º52'38"
</t>
  </si>
  <si>
    <t xml:space="preserve">07478/2013 </t>
  </si>
  <si>
    <t>Holcim (Brasil) S.A</t>
  </si>
  <si>
    <t>60.869.336/0081-00</t>
  </si>
  <si>
    <t xml:space="preserve">01881/2014 </t>
  </si>
  <si>
    <t>21º10'59"</t>
  </si>
  <si>
    <t>43º58'38"</t>
  </si>
  <si>
    <t>Renovação da Portaria nº. 01000/2008</t>
  </si>
  <si>
    <t>27670/2014</t>
  </si>
  <si>
    <t>Lucimar Silvério de Freitas Chaves - ME</t>
  </si>
  <si>
    <t>02.844.893/0001-87</t>
  </si>
  <si>
    <t xml:space="preserve">01882/2014 </t>
  </si>
  <si>
    <t xml:space="preserve">Inicial:20º33'31" Final:20º03'31"
</t>
  </si>
  <si>
    <t xml:space="preserve">Inicial:42º27'28" Final:42º27'33"
</t>
  </si>
  <si>
    <t>24103/2013</t>
  </si>
  <si>
    <t>M e M Mineração Ltda</t>
  </si>
  <si>
    <t>03.857.002/0001-90</t>
  </si>
  <si>
    <t xml:space="preserve">01883/2014 </t>
  </si>
  <si>
    <t>Córrego Vargem Grande</t>
  </si>
  <si>
    <t>21º45'58"</t>
  </si>
  <si>
    <t>43º32'11"</t>
  </si>
  <si>
    <t>17965/2013</t>
  </si>
  <si>
    <t>01884/2014</t>
  </si>
  <si>
    <t xml:space="preserve">Irrigação de uma área de 150,0 ha </t>
  </si>
  <si>
    <t>17º35'25,55"</t>
  </si>
  <si>
    <t>46º00'50,95"</t>
  </si>
  <si>
    <t>Onde se lê: Vazão Autorizada (l/s): 1,6. Leia-se: Vazão Autorizada (l/s): 16,66. Município: Várzea da Palma – MG.</t>
  </si>
  <si>
    <t>Portaria 1112</t>
  </si>
  <si>
    <t>16346/2014</t>
  </si>
  <si>
    <t>Lourenço Eduardo Soares Camargos - ME</t>
  </si>
  <si>
    <t>10.831.894/0001-15</t>
  </si>
  <si>
    <t>01885/2014</t>
  </si>
  <si>
    <t>Rio Fanado</t>
  </si>
  <si>
    <t xml:space="preserve">Inicial:17º14'47,65" Final:17º14'49,64"
</t>
  </si>
  <si>
    <t xml:space="preserve">Inicial:42º35'12,60" Final:42º35'14,65"
</t>
  </si>
  <si>
    <t xml:space="preserve">17694/2013 </t>
  </si>
  <si>
    <t>Marcelo Artur Françosa</t>
  </si>
  <si>
    <t>029.774.176-48</t>
  </si>
  <si>
    <t xml:space="preserve">01886/2014 </t>
  </si>
  <si>
    <t>18º10'22"</t>
  </si>
  <si>
    <t>45º48'38"</t>
  </si>
  <si>
    <t>Renovação da portaria nº. 01400/2008</t>
  </si>
  <si>
    <t>11592/2013</t>
  </si>
  <si>
    <t>Natureza Reflorestamento S.A</t>
  </si>
  <si>
    <t>26.057.596/0001-50</t>
  </si>
  <si>
    <t xml:space="preserve">01887/2014 </t>
  </si>
  <si>
    <t xml:space="preserve">Irrigação de uma área de 92,4 ha </t>
  </si>
  <si>
    <t>17º08'42"</t>
  </si>
  <si>
    <t>45º53'35"</t>
  </si>
  <si>
    <t>21374/2013</t>
  </si>
  <si>
    <t>Sidnei Queiroz Palhares</t>
  </si>
  <si>
    <t>004.171.956-56</t>
  </si>
  <si>
    <t xml:space="preserve">01888/2014 </t>
  </si>
  <si>
    <t xml:space="preserve">Irrigação de uma área de 305 ha </t>
  </si>
  <si>
    <t>46º21'32"</t>
  </si>
  <si>
    <t xml:space="preserve">19859/2013 </t>
  </si>
  <si>
    <t>Luiz Antônio Vezolle</t>
  </si>
  <si>
    <t>481.494.976-68</t>
  </si>
  <si>
    <t xml:space="preserve">Irrigação de uma área de 180 ha </t>
  </si>
  <si>
    <t xml:space="preserve">9,32 ha </t>
  </si>
  <si>
    <t xml:space="preserve">571464 m³ </t>
  </si>
  <si>
    <t>Córrego São Domingos</t>
  </si>
  <si>
    <t>15º09'16"</t>
  </si>
  <si>
    <t>46º33'34"</t>
  </si>
  <si>
    <t>Renovação da Portaria nº. 00046/2009</t>
  </si>
  <si>
    <t>31421/2014</t>
  </si>
  <si>
    <t>Comércio de Areia Palmares Ltda - ME</t>
  </si>
  <si>
    <t>08.284.772/0001-04</t>
  </si>
  <si>
    <t>Matias Barbosa</t>
  </si>
  <si>
    <t xml:space="preserve">01890/2014 </t>
  </si>
  <si>
    <t xml:space="preserve">Inicial:21º54'09" Final:21º54'33"
</t>
  </si>
  <si>
    <t xml:space="preserve">Inicial:43º20'21" Final:43º20'15"
</t>
  </si>
  <si>
    <t>30381/2014</t>
  </si>
  <si>
    <t>Eduardo Augusto Nogueira - ME</t>
  </si>
  <si>
    <t>04.288.747/0001-48</t>
  </si>
  <si>
    <t xml:space="preserve">01891/2014 </t>
  </si>
  <si>
    <t xml:space="preserve">Inicial:21º10'09" Final:21º10'14"
</t>
  </si>
  <si>
    <t xml:space="preserve">Inicial:42º49'40" Final:42º49'10"
</t>
  </si>
  <si>
    <t>30380/2014</t>
  </si>
  <si>
    <t xml:space="preserve">01892/2014 </t>
  </si>
  <si>
    <t xml:space="preserve">Inicial:21º10'18" Final:21º10'37"
</t>
  </si>
  <si>
    <t xml:space="preserve">Inicial:42º49'09" Final:42º48'27"
</t>
  </si>
  <si>
    <t>25352/2014</t>
  </si>
  <si>
    <t>Portal Material de Construção Ltda - ME</t>
  </si>
  <si>
    <t>17.467.356/0001-32</t>
  </si>
  <si>
    <t>Santa Rita do Jacutinga</t>
  </si>
  <si>
    <t xml:space="preserve">01893/2014 </t>
  </si>
  <si>
    <t>Ribeirão da Jacutinga</t>
  </si>
  <si>
    <t xml:space="preserve">Inicial:22º08'03" Final:22º09'06"
</t>
  </si>
  <si>
    <t xml:space="preserve">Inicial:44º05'12" Final:44º05'33"
</t>
  </si>
  <si>
    <t>25353/2014</t>
  </si>
  <si>
    <t xml:space="preserve">01894/2014 </t>
  </si>
  <si>
    <t>Rio Bananal</t>
  </si>
  <si>
    <t xml:space="preserve">Inicial:22º09'24" Final:22º10'28"
</t>
  </si>
  <si>
    <t xml:space="preserve">12561/2014 </t>
  </si>
  <si>
    <t>Transribeiro Ltda - ME</t>
  </si>
  <si>
    <t>25.783.812/0001-81</t>
  </si>
  <si>
    <t xml:space="preserve">01895/2014 </t>
  </si>
  <si>
    <t xml:space="preserve">Inicial:21º13'24" Final:21º13'28"
</t>
  </si>
  <si>
    <t xml:space="preserve">Inicial:42º48'06" Final:42º48'04"
</t>
  </si>
  <si>
    <t>Renovação da Portaria nº 01788/2010</t>
  </si>
  <si>
    <t>31730/2014</t>
  </si>
  <si>
    <t>Edilson José Reis Guedes - ME</t>
  </si>
  <si>
    <t>15.348.625/0001-16</t>
  </si>
  <si>
    <t xml:space="preserve">Inicial:21º45'01" Final:21º44'59"
</t>
  </si>
  <si>
    <t xml:space="preserve">Inicial:21º45'01"Final:21º44'59"
</t>
  </si>
  <si>
    <t>10599/2010</t>
  </si>
  <si>
    <t>Lázaro Eustáquio de Souza</t>
  </si>
  <si>
    <t>548.558.886-72</t>
  </si>
  <si>
    <t>Limeira do Oeste</t>
  </si>
  <si>
    <t>01897/2014</t>
  </si>
  <si>
    <t>Ribeirão da Reserva</t>
  </si>
  <si>
    <t>19°33'18''</t>
  </si>
  <si>
    <t>50°34'37''</t>
  </si>
  <si>
    <t>10604/2010</t>
  </si>
  <si>
    <t>Daniel André da Silva</t>
  </si>
  <si>
    <t>145.169.856-91</t>
  </si>
  <si>
    <t>Carmo do Paraíba</t>
  </si>
  <si>
    <t>01898/2014</t>
  </si>
  <si>
    <t>19°02'27,5''</t>
  </si>
  <si>
    <t>46°22'03,8''</t>
  </si>
  <si>
    <t>10624/2010</t>
  </si>
  <si>
    <t>José Borges de Oliveira</t>
  </si>
  <si>
    <t>365.653.776-34</t>
  </si>
  <si>
    <t>Cascalho Rico</t>
  </si>
  <si>
    <t>01899/2014</t>
  </si>
  <si>
    <t>Córrego Rio das Pedras</t>
  </si>
  <si>
    <t>18°36'04,3''</t>
  </si>
  <si>
    <t>47°52'48,5''</t>
  </si>
  <si>
    <t>12924/2012</t>
  </si>
  <si>
    <t>Tomio Fukuda</t>
  </si>
  <si>
    <t>361.963.559-53</t>
  </si>
  <si>
    <t>01900/2014</t>
  </si>
  <si>
    <t>18°34'40''</t>
  </si>
  <si>
    <t>46°20'29''</t>
  </si>
  <si>
    <t>10598/2010</t>
  </si>
  <si>
    <t>Luiz Carlos Frange Montes</t>
  </si>
  <si>
    <t>074.099.586-34</t>
  </si>
  <si>
    <t>01901/2014</t>
  </si>
  <si>
    <t>19°41'54'</t>
  </si>
  <si>
    <t>47°58'06''</t>
  </si>
  <si>
    <t>27214/2014</t>
  </si>
  <si>
    <t>Milani &amp; Gasparoto Ltda</t>
  </si>
  <si>
    <t>11.718.183/0001-00</t>
  </si>
  <si>
    <t>01902/2014</t>
  </si>
  <si>
    <t>19°46'36''</t>
  </si>
  <si>
    <t>30311/2014</t>
  </si>
  <si>
    <t>Dásio Pires de Souza</t>
  </si>
  <si>
    <t>847.229.916-34</t>
  </si>
  <si>
    <t>01903/2014</t>
  </si>
  <si>
    <t>Consumo humano e irrigação de uma área de 0,01 ha</t>
  </si>
  <si>
    <t>18°53'55''</t>
  </si>
  <si>
    <t>48°20'31''</t>
  </si>
  <si>
    <t>22067/2012</t>
  </si>
  <si>
    <t>Instituto de Colonização e Reforma Agrária - INCRA SR06</t>
  </si>
  <si>
    <t>01904/2014</t>
  </si>
  <si>
    <t>Córrego São José da Boa Vista</t>
  </si>
  <si>
    <t>19°21'58''</t>
  </si>
  <si>
    <t>49°35'50''</t>
  </si>
  <si>
    <t>08159/2011</t>
  </si>
  <si>
    <t>01905/2014</t>
  </si>
  <si>
    <t>19°09'18''</t>
  </si>
  <si>
    <t>48°31'58''</t>
  </si>
  <si>
    <t>03067/2014</t>
  </si>
  <si>
    <t>SESI - Serviço Social da Indústria</t>
  </si>
  <si>
    <t>06.196.725/0001-83</t>
  </si>
  <si>
    <t>01906/2014</t>
  </si>
  <si>
    <t>Consumo humano e lavagem de instalações</t>
  </si>
  <si>
    <t>18°58'11''</t>
  </si>
  <si>
    <t>49°28'42''</t>
  </si>
  <si>
    <t>14915/2011</t>
  </si>
  <si>
    <t>Auto Posto Penna &amp; Braga Ltda</t>
  </si>
  <si>
    <t>86.503.125/0001-50</t>
  </si>
  <si>
    <t>01907/2014</t>
  </si>
  <si>
    <t>18°52'54''</t>
  </si>
  <si>
    <t>48°16'08''</t>
  </si>
  <si>
    <t>08217/2010</t>
  </si>
  <si>
    <t>Hishashi Tamkuni</t>
  </si>
  <si>
    <t>013.672.349-72</t>
  </si>
  <si>
    <t>01908/2014</t>
  </si>
  <si>
    <t>Consumo humano, lavagem de veículos e abastecimento de pulverizadores</t>
  </si>
  <si>
    <t>19°19'32,4''</t>
  </si>
  <si>
    <t>46°11'30,7''</t>
  </si>
  <si>
    <t>Onde se lê: Vazão autorizada (l/s): 104,2. Leia-se: Vazão autorizada (l/s): 220,6. Município: Araguari-MG.</t>
  </si>
  <si>
    <t>14670/2009</t>
  </si>
  <si>
    <t>01909/2014</t>
  </si>
  <si>
    <t>19º25'38"</t>
  </si>
  <si>
    <t>44º12'29"</t>
  </si>
  <si>
    <t>19411/2011</t>
  </si>
  <si>
    <t>DNIT - Departamento Nacional de Infra-Estrutura de Transportes</t>
  </si>
  <si>
    <t>04.892.707/0024-05</t>
  </si>
  <si>
    <t>Governador Valadares, Periquito, Naque, Belo Oriente, Santana do Paraíso, Ipatinga, Coronel Fabriciano, Timóteo, Jaguaraçu, Antônio Dias, Nova Era, João Monlevade, Barão de Cocais, Bela Vista de Minas, São Gonçalo do Rio Abaixo, Itabira, Bom Jesus do Amparo, Nova União, Caeté, Sabará, Santa Luzia e Belo Horizonte</t>
  </si>
  <si>
    <t>01910/2014</t>
  </si>
  <si>
    <t>DO2: Rio Piracicaba; DO3: Rio Santo Antônio; DO4: Rio Suaçuí Grande; SF5: Rio das Velhas</t>
  </si>
  <si>
    <t>Rio Suaçuí Pequeno, Rio Piracicaba, Rio Una, Rio Santo Antônio, Rio das Velhas, Rio Vermelho e Rio Conceição</t>
  </si>
  <si>
    <t>Diversos entre os trechos: 381-MG Sub-trecho: KM 450 (int. MG-020) – KM 143,61 (int. BR 116/MG)</t>
  </si>
  <si>
    <t xml:space="preserve">Inicial:18º50'39,73" Final:19º49’20,72”
</t>
  </si>
  <si>
    <t xml:space="preserve">Inicial:41º58'57,87" Final:43º48’30”
</t>
  </si>
  <si>
    <t>Onde se lê: Ponto captação: Inicial: Lat. 17º14’47,65”S e Long. 42º35’12,60”W e Final: Lat. 17º14’49,64”S e Long. 42º35’14,65”W. Leia-se: Ponto captação: Inicial: Lat. 17º14’49,33”S e Long. 42º35’12,60”W e Final: Lat. 17º14’49,64”S e Long. 42º35’14,65”W. Município: Minas Novas – MG</t>
  </si>
  <si>
    <t xml:space="preserve">15058/2014 </t>
  </si>
  <si>
    <t>Cooperativa Regional de Cafeicultores em Guaxupé Ltda</t>
  </si>
  <si>
    <t>20.770.566/0054-11</t>
  </si>
  <si>
    <t>21º41'48"</t>
  </si>
  <si>
    <t>46º15'16"</t>
  </si>
  <si>
    <t>Renovação da Portaria nº 02791/2009</t>
  </si>
  <si>
    <t>20350/2014</t>
  </si>
  <si>
    <t>Melhoramentos Florestal Ltda</t>
  </si>
  <si>
    <t>02.440.482/0004-79</t>
  </si>
  <si>
    <t>Camanducaia</t>
  </si>
  <si>
    <t>22º49'19"</t>
  </si>
  <si>
    <t>46º05'12"</t>
  </si>
  <si>
    <t>20794/2014</t>
  </si>
  <si>
    <t>Santa Casa de Misericórdia de Pedralva e Sociedade Beneficente Dr. Geraldo Pinheiro Osório</t>
  </si>
  <si>
    <t>23.438.096/0001-70 e 23.438.500/0001-05</t>
  </si>
  <si>
    <t>Pedralva</t>
  </si>
  <si>
    <t>22º14'49"</t>
  </si>
  <si>
    <t>45º28'08"</t>
  </si>
  <si>
    <t>21112/2014</t>
  </si>
  <si>
    <t>Petreti e Rosa Têxtil Ltda - ME</t>
  </si>
  <si>
    <t>20.150.864/0001-05</t>
  </si>
  <si>
    <t>21º17'23"</t>
  </si>
  <si>
    <t>21336/2014</t>
  </si>
  <si>
    <t>José Hélio Araújo</t>
  </si>
  <si>
    <t>101.308.296-68</t>
  </si>
  <si>
    <t>20º43'49"</t>
  </si>
  <si>
    <t>46º30'33"</t>
  </si>
  <si>
    <t>21768/2014</t>
  </si>
  <si>
    <t>Mitra Diocesana de Oliveira</t>
  </si>
  <si>
    <t>18.552.828/0019-47</t>
  </si>
  <si>
    <t>21º05'17"</t>
  </si>
  <si>
    <t>45º05'48"</t>
  </si>
  <si>
    <t>17964/2013</t>
  </si>
  <si>
    <t>José Donizete de Rezende</t>
  </si>
  <si>
    <t>286.795.636-68</t>
  </si>
  <si>
    <t xml:space="preserve">01917/2014 </t>
  </si>
  <si>
    <t>Córrego do Serralha</t>
  </si>
  <si>
    <t>22º04'49"</t>
  </si>
  <si>
    <t>46º06'20"</t>
  </si>
  <si>
    <t xml:space="preserve">03243/2014 </t>
  </si>
  <si>
    <t>Queijaria Sant'Angelo Ltda</t>
  </si>
  <si>
    <t>11.144.594/0001-20</t>
  </si>
  <si>
    <t xml:space="preserve">01918/2014 </t>
  </si>
  <si>
    <t>Córrego da Ventania</t>
  </si>
  <si>
    <t>21º24'35"</t>
  </si>
  <si>
    <t>44º31'19"</t>
  </si>
  <si>
    <t>Renovação da Portaria nº. 02230/2011</t>
  </si>
  <si>
    <t>08611/2014</t>
  </si>
  <si>
    <t>Sebastião Rogério de Souza - ME</t>
  </si>
  <si>
    <t>17.502.645/0001-25</t>
  </si>
  <si>
    <t xml:space="preserve">01919/2014 </t>
  </si>
  <si>
    <t xml:space="preserve">Inicial:22º11'57" Final:22º11'56"
</t>
  </si>
  <si>
    <t xml:space="preserve">Inicial:45º00'57,6" Final:45º01'00"
</t>
  </si>
  <si>
    <t xml:space="preserve">11776/2014 </t>
  </si>
  <si>
    <t>JPR Hotéis Ltda</t>
  </si>
  <si>
    <t>25.483.181/0001-85</t>
  </si>
  <si>
    <t xml:space="preserve">01920/2014 </t>
  </si>
  <si>
    <t>Afluente Pela Margem Esquerda do Rio das Antas</t>
  </si>
  <si>
    <t xml:space="preserve">Inicial:21º46'59,9" Final:21º47'01,2"
</t>
  </si>
  <si>
    <t xml:space="preserve">Inicial:46º38'23,4" Final:46º38'20,3"
</t>
  </si>
  <si>
    <t>Renovação da Portaria nº. 01142/2009</t>
  </si>
  <si>
    <t xml:space="preserve">15682/2014 </t>
  </si>
  <si>
    <t xml:space="preserve">01921/2014 </t>
  </si>
  <si>
    <t>Irrigação de uma área de 120 ha</t>
  </si>
  <si>
    <t>Ribeirão Laginha</t>
  </si>
  <si>
    <t>21º09'30"</t>
  </si>
  <si>
    <t>45º34'42"</t>
  </si>
  <si>
    <t>Renovação da Portaria nº. 01570/2009</t>
  </si>
  <si>
    <t>16647/2014</t>
  </si>
  <si>
    <t>Construcon Materiais para Construção Ltda - ME</t>
  </si>
  <si>
    <t>17.331.833/0001-38</t>
  </si>
  <si>
    <t xml:space="preserve">01922/2014 </t>
  </si>
  <si>
    <t xml:space="preserve">Inicial:21º53'53,51" Final:21º54'04,25"
</t>
  </si>
  <si>
    <t xml:space="preserve">Inicial:45º04'34,49" Final:45º04'48,47"
</t>
  </si>
  <si>
    <t>18201/2014</t>
  </si>
  <si>
    <t>João Bosco Cipriani Galli - ME</t>
  </si>
  <si>
    <t>03.448.533/0001-29</t>
  </si>
  <si>
    <t>Santa Cruz de Minas</t>
  </si>
  <si>
    <t xml:space="preserve">01923/2014 </t>
  </si>
  <si>
    <t xml:space="preserve">Inicial:21º07'25,41" Final:21º06'54,63"
</t>
  </si>
  <si>
    <t xml:space="preserve">Inicial:44º13'55,31" Final:44º14'21,76"
</t>
  </si>
  <si>
    <t>21153/2014</t>
  </si>
  <si>
    <t>Amal Empreendimentos e Mineradora Alvorada</t>
  </si>
  <si>
    <t>58.181.538/0001-20</t>
  </si>
  <si>
    <t xml:space="preserve">01924/2014 </t>
  </si>
  <si>
    <t xml:space="preserve">Inicial:22º03'15,45" Final:22º03'12,34"
</t>
  </si>
  <si>
    <t xml:space="preserve">Inicial:45º39'14,37" Final:45º39'17,95"
</t>
  </si>
  <si>
    <t xml:space="preserve">21450/2014 </t>
  </si>
  <si>
    <t>Isidoro Augusto de Lima, Everaldo Correa Lima, Marcos Jesus de Lima e Juarez Correa Lima</t>
  </si>
  <si>
    <t>540.653.216-20, 811.034.256-68, 532.364.326-91 e 563.959.496-91</t>
  </si>
  <si>
    <t xml:space="preserve">01925/2014 </t>
  </si>
  <si>
    <t>Irrigação de uma área de 6,4 ha</t>
  </si>
  <si>
    <t>Afluente do Ribeirão do Óleo Pela Margem Esquerda</t>
  </si>
  <si>
    <t>21º19'16"</t>
  </si>
  <si>
    <t>45º03'21"</t>
  </si>
  <si>
    <t>Renovação da Portaria nº. 02873/2009</t>
  </si>
  <si>
    <t>21771/2014</t>
  </si>
  <si>
    <t>Santo Expedito Beneficiamento de Batata Ltda</t>
  </si>
  <si>
    <t>09.182.952/0001-48</t>
  </si>
  <si>
    <t xml:space="preserve">01926/2014 </t>
  </si>
  <si>
    <t xml:space="preserve"> Rios Pardo e Mogi-Guaçu</t>
  </si>
  <si>
    <t>22º04'48"</t>
  </si>
  <si>
    <t>46º12'10"</t>
  </si>
  <si>
    <t>22390/2014</t>
  </si>
  <si>
    <t>Eduardo Antônio da Rosa</t>
  </si>
  <si>
    <t>814.261.436-72</t>
  </si>
  <si>
    <t xml:space="preserve">01927/2014 </t>
  </si>
  <si>
    <t>Irrigação de uma área de 04 ha</t>
  </si>
  <si>
    <t>Ribeirão das Antas</t>
  </si>
  <si>
    <t>22º37'59"</t>
  </si>
  <si>
    <t>46º05'37"</t>
  </si>
  <si>
    <t>23030/2014</t>
  </si>
  <si>
    <t>Prefeitura Municipal de São Lourenço</t>
  </si>
  <si>
    <t>18.188.219/0001-21</t>
  </si>
  <si>
    <t xml:space="preserve">01928/2014 </t>
  </si>
  <si>
    <t>Córrego Otto Jargow</t>
  </si>
  <si>
    <t xml:space="preserve">Inicial:22º07'14,36" Final:22º07'16,17"
</t>
  </si>
  <si>
    <t xml:space="preserve">Inicial:45º02'14,85" Final:45º02'26,48"
</t>
  </si>
  <si>
    <t>23036/2014</t>
  </si>
  <si>
    <t>José Haroldo Vilela Júnior</t>
  </si>
  <si>
    <t>546.969.336-87</t>
  </si>
  <si>
    <t xml:space="preserve">01929/2014 </t>
  </si>
  <si>
    <t>20º56'23"</t>
  </si>
  <si>
    <t>46º00'15"</t>
  </si>
  <si>
    <t xml:space="preserve">24546/2014 </t>
  </si>
  <si>
    <t>Usina Monte Alegre Ltda</t>
  </si>
  <si>
    <t>22.587.687/0001-46</t>
  </si>
  <si>
    <t xml:space="preserve">01930/2014 </t>
  </si>
  <si>
    <t>Ribeirão Inhumas</t>
  </si>
  <si>
    <t>21º22'11"</t>
  </si>
  <si>
    <t>46º15'32"</t>
  </si>
  <si>
    <t>Renovação da Portaria nº. 02552/2012</t>
  </si>
  <si>
    <t xml:space="preserve">24622/2014 </t>
  </si>
  <si>
    <t>Cley Antônio de Figueiredo</t>
  </si>
  <si>
    <t>238.953.226-87</t>
  </si>
  <si>
    <t xml:space="preserve">01931/2014 </t>
  </si>
  <si>
    <t>21º25'51"</t>
  </si>
  <si>
    <t>45º34'03"</t>
  </si>
  <si>
    <t>Renovação da Portaria nº. 02913/2009</t>
  </si>
  <si>
    <t xml:space="preserve">25544/2014 </t>
  </si>
  <si>
    <t>José Dimas Leal</t>
  </si>
  <si>
    <t>184.161.796-20</t>
  </si>
  <si>
    <t xml:space="preserve">01932/2014 </t>
  </si>
  <si>
    <t>Consumo agroindustrial e aquicultura</t>
  </si>
  <si>
    <t>Ribeirão Pantanozinho Pela Margem Direita</t>
  </si>
  <si>
    <t>22º17'14"</t>
  </si>
  <si>
    <t>45º57'27"</t>
  </si>
  <si>
    <t>Renovação da Portaria nº. 03207/2009</t>
  </si>
  <si>
    <t>26282/2014</t>
  </si>
  <si>
    <t>Camila Begali Lucas</t>
  </si>
  <si>
    <t>089.686.826-58</t>
  </si>
  <si>
    <t xml:space="preserve">01933/2014 </t>
  </si>
  <si>
    <t>Córrego da Conceição</t>
  </si>
  <si>
    <t>21º42'24"</t>
  </si>
  <si>
    <t>45º56'42"</t>
  </si>
  <si>
    <t>29612/2013</t>
  </si>
  <si>
    <t>Edelcio Natan da Silveira</t>
  </si>
  <si>
    <t>772.827.876-20</t>
  </si>
  <si>
    <t>Irrigação de uma área de 31,87 ha</t>
  </si>
  <si>
    <t xml:space="preserve">1,7575 ha </t>
  </si>
  <si>
    <t xml:space="preserve">32514,32 m³ </t>
  </si>
  <si>
    <t>Córrego Ouro-Fala</t>
  </si>
  <si>
    <t>21º57'20"</t>
  </si>
  <si>
    <t>45º39'11"</t>
  </si>
  <si>
    <t>09754/2014</t>
  </si>
  <si>
    <t>Paisagismo.</t>
  </si>
  <si>
    <t>0,39 ha</t>
  </si>
  <si>
    <t>7840 m³</t>
  </si>
  <si>
    <t>Ribeirão Capivari</t>
  </si>
  <si>
    <t>21º40'20,3"</t>
  </si>
  <si>
    <t>44º13'27,6"</t>
  </si>
  <si>
    <t>09755/2014</t>
  </si>
  <si>
    <t>1,132 ha</t>
  </si>
  <si>
    <t xml:space="preserve">22640 m³ </t>
  </si>
  <si>
    <t>Afluente do Córrego Maranhão</t>
  </si>
  <si>
    <t>21º38'03"</t>
  </si>
  <si>
    <t>44º12'20"</t>
  </si>
  <si>
    <t>09756/2014</t>
  </si>
  <si>
    <t>0,945 ha</t>
  </si>
  <si>
    <t xml:space="preserve">18900 m³ </t>
  </si>
  <si>
    <t>21º38'34"</t>
  </si>
  <si>
    <t>44º12'08"</t>
  </si>
  <si>
    <t>12360/2014</t>
  </si>
  <si>
    <t>Maurício Silveira Coelho, Murilo da Silveira, Maria Lucia Silveira Coelho Denipote e Roberto Silveira Coelho</t>
  </si>
  <si>
    <t>403.752.776-68, 316.488.946-15, 484.155.026-72 e 616.843.176-49</t>
  </si>
  <si>
    <t>0,9916 ha</t>
  </si>
  <si>
    <t xml:space="preserve">43626,87 m³ </t>
  </si>
  <si>
    <t>Afluente do Córrego São bento</t>
  </si>
  <si>
    <t>20º45'20"</t>
  </si>
  <si>
    <t>46º26'12"</t>
  </si>
  <si>
    <t>16516/2014</t>
  </si>
  <si>
    <t>Lafaiete Aparecido da Silveira</t>
  </si>
  <si>
    <t>286.782.816-34</t>
  </si>
  <si>
    <t xml:space="preserve">0,7825 ha </t>
  </si>
  <si>
    <t>39125 m³</t>
  </si>
  <si>
    <t>21º56'37"</t>
  </si>
  <si>
    <t>45º39'16"</t>
  </si>
  <si>
    <t>Onde se lê: Outorgada: Talento Indústria e Comércio de Confecções Ltda, CNPJ: 20.174.116/0001-54. Leia-se: Outorgada: TLTO Moda Eireli, CNPJ: 19.731.344/0008-75. Município: Passos – MG.</t>
  </si>
  <si>
    <t>Portaria 613</t>
  </si>
  <si>
    <t xml:space="preserve">01896/2014 </t>
  </si>
  <si>
    <t xml:space="preserve">01911/2014 </t>
  </si>
  <si>
    <t xml:space="preserve">01912/2014 </t>
  </si>
  <si>
    <t xml:space="preserve">01913/2014 </t>
  </si>
  <si>
    <t xml:space="preserve">01914/2014 </t>
  </si>
  <si>
    <t xml:space="preserve">01915/2014 </t>
  </si>
  <si>
    <t xml:space="preserve">01916/2014 </t>
  </si>
  <si>
    <t xml:space="preserve">01889/2014 </t>
  </si>
  <si>
    <t xml:space="preserve">01934/2014 </t>
  </si>
  <si>
    <t xml:space="preserve">01935/2014 </t>
  </si>
  <si>
    <t xml:space="preserve">01936/2014 </t>
  </si>
  <si>
    <t xml:space="preserve">01937/2014 </t>
  </si>
  <si>
    <t xml:space="preserve">01938/2014 </t>
  </si>
  <si>
    <t xml:space="preserve">01939/2014 </t>
  </si>
  <si>
    <t>21216/2012</t>
  </si>
  <si>
    <t>Collem Construtora Mohallem Ltda</t>
  </si>
  <si>
    <t>21.442.256/0001-29</t>
  </si>
  <si>
    <t>Ressaquinha</t>
  </si>
  <si>
    <t xml:space="preserve">01940/2014 </t>
  </si>
  <si>
    <t>Ribeirão Ressaquinha</t>
  </si>
  <si>
    <t xml:space="preserve">Inicial:21º04'53" Final:21º05'34"
</t>
  </si>
  <si>
    <t xml:space="preserve">Inicial:43º49'50" Final:43º50'44"
</t>
  </si>
  <si>
    <t>31814/2014</t>
  </si>
  <si>
    <t xml:space="preserve">01941/2014 </t>
  </si>
  <si>
    <t>Limpeza ou desassoreamento de curso de água</t>
  </si>
  <si>
    <t xml:space="preserve">Inicial:21º55'12" Final:21º54'48"
</t>
  </si>
  <si>
    <t xml:space="preserve">Inicial:43º30'08" Final:43º29'58"
</t>
  </si>
  <si>
    <t>31815/2014</t>
  </si>
  <si>
    <t>Campestre Empreendimentos Rurais Ltda</t>
  </si>
  <si>
    <t>02.846.835/0001-92</t>
  </si>
  <si>
    <t xml:space="preserve">01942/2014 </t>
  </si>
  <si>
    <t>Córrego Igrejinha</t>
  </si>
  <si>
    <t xml:space="preserve">Inicial:21º42'23" Final:21º42'23"
</t>
  </si>
  <si>
    <t>31169/2013</t>
  </si>
  <si>
    <t>NMA Empreendimentos Imobiliários Ltda</t>
  </si>
  <si>
    <t>11.502.857/0001-26</t>
  </si>
  <si>
    <t>01943/2014</t>
  </si>
  <si>
    <t>19º51'44"</t>
  </si>
  <si>
    <t>45º00'43"</t>
  </si>
  <si>
    <t>03296/2012</t>
  </si>
  <si>
    <t>Anibal Rufino dos Santos</t>
  </si>
  <si>
    <t>035.055.966-04</t>
  </si>
  <si>
    <t>01944/2014</t>
  </si>
  <si>
    <t>Tributário do Rio São Francisco</t>
  </si>
  <si>
    <t>18º37'54"</t>
  </si>
  <si>
    <t>04571/2012</t>
  </si>
  <si>
    <t>L &amp; R Empreendimentos Comerciais Ltda</t>
  </si>
  <si>
    <t>66.383.431/0001-92</t>
  </si>
  <si>
    <t>01945/2014</t>
  </si>
  <si>
    <t>20º07'47"</t>
  </si>
  <si>
    <t>44º52'57"</t>
  </si>
  <si>
    <t>14841/2014</t>
  </si>
  <si>
    <t>Luana Morais Moreira</t>
  </si>
  <si>
    <t>08.351.636/0001-90</t>
  </si>
  <si>
    <t>Candeias</t>
  </si>
  <si>
    <t>01946/2014</t>
  </si>
  <si>
    <t>20º46'35"</t>
  </si>
  <si>
    <t>45º17'12"</t>
  </si>
  <si>
    <t>24847/2013</t>
  </si>
  <si>
    <t>Serviço Autonomo de Água e Esgoto - SAAE</t>
  </si>
  <si>
    <t>16.782.211/0001-63</t>
  </si>
  <si>
    <t>01947/2014</t>
  </si>
  <si>
    <t>20º35'38,1"</t>
  </si>
  <si>
    <t>45º35'12,8"</t>
  </si>
  <si>
    <t>22753/2014</t>
  </si>
  <si>
    <t>Associação Atletica Banco do Brasil</t>
  </si>
  <si>
    <t>20.165.072/0001-04</t>
  </si>
  <si>
    <t>01948/2014</t>
  </si>
  <si>
    <t>20º06'24"</t>
  </si>
  <si>
    <t>44º50'44,7"</t>
  </si>
  <si>
    <t>22424/2014</t>
  </si>
  <si>
    <t>Antônio Nunes da Silva</t>
  </si>
  <si>
    <t>567.499.456-00</t>
  </si>
  <si>
    <t>01949/2014</t>
  </si>
  <si>
    <t>18º41'14,3"</t>
  </si>
  <si>
    <t>45º28'05,5"</t>
  </si>
  <si>
    <t>08722/2013</t>
  </si>
  <si>
    <t>Café Chapadão Ltda</t>
  </si>
  <si>
    <t>04.210.862/0001-08</t>
  </si>
  <si>
    <t>01950/2014</t>
  </si>
  <si>
    <t>20º36'31"</t>
  </si>
  <si>
    <t>46º04'38"</t>
  </si>
  <si>
    <t>10410/2013</t>
  </si>
  <si>
    <t>Siderúrgica Alterosa S/A</t>
  </si>
  <si>
    <t>23.117.229/0001-06</t>
  </si>
  <si>
    <t>01951/2014</t>
  </si>
  <si>
    <t>19º50'15"</t>
  </si>
  <si>
    <t>44º36'42"</t>
  </si>
  <si>
    <t>02924/2014</t>
  </si>
  <si>
    <t>Cooperativa Agropecuária de Bom Despacho</t>
  </si>
  <si>
    <t>18.810.176/0001-74</t>
  </si>
  <si>
    <t>01952/2014</t>
  </si>
  <si>
    <t>19º31'24,51"</t>
  </si>
  <si>
    <t>45º46'38,52"</t>
  </si>
  <si>
    <t>15592/2012</t>
  </si>
  <si>
    <t>Silvana Maria de Menezes Rosa</t>
  </si>
  <si>
    <t>492.380.356-87</t>
  </si>
  <si>
    <t>01953/2014</t>
  </si>
  <si>
    <t>19º07'02"</t>
  </si>
  <si>
    <t>44º55'33"</t>
  </si>
  <si>
    <t>19636/2012</t>
  </si>
  <si>
    <t>Fonseca Dumond Administração e Assessoria Ltda</t>
  </si>
  <si>
    <t>00.353.797/0001-33</t>
  </si>
  <si>
    <t>Abaeté</t>
  </si>
  <si>
    <t>01954/2014</t>
  </si>
  <si>
    <t>Ribeirão da Marmelada</t>
  </si>
  <si>
    <t>19º11'39"</t>
  </si>
  <si>
    <t>45º38'53"</t>
  </si>
  <si>
    <t>12244/2012</t>
  </si>
  <si>
    <t>Areias do Dinho Ltda - ME</t>
  </si>
  <si>
    <t>01.322.559/0001-09</t>
  </si>
  <si>
    <t>01955/2014</t>
  </si>
  <si>
    <t>20º17'39"</t>
  </si>
  <si>
    <t>44º54'36"</t>
  </si>
  <si>
    <t>08849/2011</t>
  </si>
  <si>
    <t>Tapiraí</t>
  </si>
  <si>
    <t>01956/2014</t>
  </si>
  <si>
    <t>Irrigação de uma área de 05 ha</t>
  </si>
  <si>
    <t>Rio Bambuí</t>
  </si>
  <si>
    <t>Córrego do Paulino</t>
  </si>
  <si>
    <t>19º50'27"</t>
  </si>
  <si>
    <t>Renovação da Portaria nº. 01444/2006</t>
  </si>
  <si>
    <t>08846/2011</t>
  </si>
  <si>
    <t>01957/2014</t>
  </si>
  <si>
    <t xml:space="preserve">Irrigação de uma área de 26 ha </t>
  </si>
  <si>
    <t>Córrego das Sombras</t>
  </si>
  <si>
    <t>19º52'13"</t>
  </si>
  <si>
    <t>46º08'22"</t>
  </si>
  <si>
    <t>Renovação da Portaria nº. 00840/2009</t>
  </si>
  <si>
    <t>08844/2011</t>
  </si>
  <si>
    <t>01958/2014</t>
  </si>
  <si>
    <t>Córrego dos Lemos</t>
  </si>
  <si>
    <t>19º49'41"</t>
  </si>
  <si>
    <t>46º09'02"</t>
  </si>
  <si>
    <t>Renovação da Portaria nº. 01418/2006</t>
  </si>
  <si>
    <t>21059/2014</t>
  </si>
  <si>
    <t>Prefeitura Municipal de Cláudio</t>
  </si>
  <si>
    <t>18.308.775/0001-94</t>
  </si>
  <si>
    <t>01959/2014</t>
  </si>
  <si>
    <t>Córrego Lava Pés</t>
  </si>
  <si>
    <t xml:space="preserve">Inicial:20°26'59" Final:20°26'07"
</t>
  </si>
  <si>
    <t xml:space="preserve">Inicial:44°46'39" Final:44°45'34"
</t>
  </si>
  <si>
    <t>28966/2013</t>
  </si>
  <si>
    <t>Wesley Silva Gomes - ME</t>
  </si>
  <si>
    <t>01960/2014</t>
  </si>
  <si>
    <t xml:space="preserve">Inicial:20°25'04" Final:20°22'37"
</t>
  </si>
  <si>
    <t>28967/2013</t>
  </si>
  <si>
    <t>01961/2014</t>
  </si>
  <si>
    <t xml:space="preserve">Inicial:20°22'45" Final:20°22'46"
</t>
  </si>
  <si>
    <t xml:space="preserve">Inicial:44°53'32" Final:44°53'32"
</t>
  </si>
  <si>
    <t>19984/2014</t>
  </si>
  <si>
    <t>Afrânio Aparecido dos Santos</t>
  </si>
  <si>
    <t>033.900.856-37</t>
  </si>
  <si>
    <t>01962/2014</t>
  </si>
  <si>
    <t>Ribeirão da Canjica</t>
  </si>
  <si>
    <t>19°57'09"</t>
  </si>
  <si>
    <t>44°58'15"</t>
  </si>
  <si>
    <t>08848/2011</t>
  </si>
  <si>
    <t>01963/2014</t>
  </si>
  <si>
    <t>Irrigação de uma área de 85,5 ha</t>
  </si>
  <si>
    <t>0,35 ha</t>
  </si>
  <si>
    <t>6032 m³</t>
  </si>
  <si>
    <t>Córrego Paulino</t>
  </si>
  <si>
    <t>19º50'24"</t>
  </si>
  <si>
    <t>46º08'19"</t>
  </si>
  <si>
    <t xml:space="preserve">Onde se lê: Outorgada: Elaine Ferreira dos Santos, CNPJ: 04.362.804/0001-91. Prazo: 05 (cinco) anos.  Leia-se: Outorgada: E F dos Santos Dragagem - ME. – CNPJ: 04.362.804/0001-91. Prazo: Até 10/10/2015. Município: Igaratinga – MG.  </t>
  </si>
  <si>
    <t>00877/2007</t>
  </si>
  <si>
    <t>Syngenta Seeds Ltda</t>
  </si>
  <si>
    <t>49.156.326/0025-79</t>
  </si>
  <si>
    <t>01971/2014</t>
  </si>
  <si>
    <t>Consumo humano e irrigação de uma área de 75 ha</t>
  </si>
  <si>
    <t>18º55'51"</t>
  </si>
  <si>
    <t>48º08'57"</t>
  </si>
  <si>
    <t>Renovação da Portaria nº 00510/2002</t>
  </si>
  <si>
    <t>00878/2007</t>
  </si>
  <si>
    <t>01972/2014</t>
  </si>
  <si>
    <t>18º55'48"</t>
  </si>
  <si>
    <t>48º09'02"</t>
  </si>
  <si>
    <t>Renovação da Portaria nº 00511/2002</t>
  </si>
  <si>
    <t>00879/2007</t>
  </si>
  <si>
    <t>01973/2014</t>
  </si>
  <si>
    <t>Consumo humano, dessedentação de animais, consumo industrial e irrigação de uma área de 75 ha</t>
  </si>
  <si>
    <t>18º56'24"</t>
  </si>
  <si>
    <t>48º09'22"</t>
  </si>
  <si>
    <t>Renovação da Portaria nº 00512/2002</t>
  </si>
  <si>
    <t>31436/2013</t>
  </si>
  <si>
    <t>Marlete Figueiredo Luz Matos</t>
  </si>
  <si>
    <t>336.291.376-87</t>
  </si>
  <si>
    <t>01974/2014</t>
  </si>
  <si>
    <t>Irrigação de uma área de 2,50 ha</t>
  </si>
  <si>
    <t>Rio Jequitinhonha</t>
  </si>
  <si>
    <t>Córrego Jorge</t>
  </si>
  <si>
    <t>16º24'07,41"</t>
  </si>
  <si>
    <t>40º57'38,01"</t>
  </si>
  <si>
    <t>02081/2013</t>
  </si>
  <si>
    <t>João Lelis Vieira Santos</t>
  </si>
  <si>
    <t>181.725.668-83</t>
  </si>
  <si>
    <t>Jenipapo de Minas</t>
  </si>
  <si>
    <t>01975/2014</t>
  </si>
  <si>
    <t>Consumo humano, dessedentação de animais e irrigação de uma área de 21,79 ha</t>
  </si>
  <si>
    <t>Rio Setubal</t>
  </si>
  <si>
    <t>17º01'20"</t>
  </si>
  <si>
    <t>42º16'31"</t>
  </si>
  <si>
    <t>02080/2013</t>
  </si>
  <si>
    <t>01976/2014</t>
  </si>
  <si>
    <t xml:space="preserve">Irrigação de uma área de 4,47 ha </t>
  </si>
  <si>
    <t>17º01'14"</t>
  </si>
  <si>
    <t>42º15'58"</t>
  </si>
  <si>
    <t>07371/2014</t>
  </si>
  <si>
    <t>Irene Alfredo Fernandes Pinto</t>
  </si>
  <si>
    <t>274.429.856-53</t>
  </si>
  <si>
    <t>Confins</t>
  </si>
  <si>
    <t>01977/2014</t>
  </si>
  <si>
    <t>19º39'25''</t>
  </si>
  <si>
    <t>43º57'59''</t>
  </si>
  <si>
    <t>01066/2011</t>
  </si>
  <si>
    <t>Posto Água Branca Ltda</t>
  </si>
  <si>
    <t>17.131.293/0001-49</t>
  </si>
  <si>
    <t>Peçanha</t>
  </si>
  <si>
    <t>01978/2014</t>
  </si>
  <si>
    <t>Rio Itambacuri</t>
  </si>
  <si>
    <t>18º32'40"</t>
  </si>
  <si>
    <t>42º33'47"</t>
  </si>
  <si>
    <t>18844/2011</t>
  </si>
  <si>
    <t>Pedro dos Santos Melo</t>
  </si>
  <si>
    <t>512.410.306-00</t>
  </si>
  <si>
    <t>01979/2014</t>
  </si>
  <si>
    <t>43º13'48"</t>
  </si>
  <si>
    <t>11380/2011</t>
  </si>
  <si>
    <t>Braz Dias de Andrade</t>
  </si>
  <si>
    <t>176.440.206-59</t>
  </si>
  <si>
    <t>01980/2014</t>
  </si>
  <si>
    <t>19º39'13"</t>
  </si>
  <si>
    <t>43º12'19"</t>
  </si>
  <si>
    <t>Onde se lê: Processo nº 08844/2014. Leia-se: Processo nº 08844/2011. Município: Tapiraí – MG.</t>
  </si>
  <si>
    <t>Onde se lê: Outorgada: Terral Energia Ltda. CNPJ: 13.098.848/0001-47. Leia-se: Outorgada: Ponte Queimada Energia S/A. CNPJ: 14.697.307/0001-06. Município: Bom Jesus do Galho - MG.</t>
  </si>
  <si>
    <t>14363/2014</t>
  </si>
  <si>
    <t>Ferrous Resources do Brasil S.A</t>
  </si>
  <si>
    <t>08.852.207/0001-04</t>
  </si>
  <si>
    <t>Afluente Sem Nome da Margem Direita do Rio Maranhão</t>
  </si>
  <si>
    <t>20º29'29.512''</t>
  </si>
  <si>
    <t>43º55'28.442''</t>
  </si>
  <si>
    <t>0,515 ha</t>
  </si>
  <si>
    <t>17500 m³</t>
  </si>
  <si>
    <t>14364/2014</t>
  </si>
  <si>
    <t xml:space="preserve">01982/2014 </t>
  </si>
  <si>
    <t>Dreno de Fundo sob PDE</t>
  </si>
  <si>
    <t>20º29'10.8''</t>
  </si>
  <si>
    <t>43º55'39.2''</t>
  </si>
  <si>
    <t>32941/2014</t>
  </si>
  <si>
    <t>Vicente Pimentel Rhodes</t>
  </si>
  <si>
    <t>01.630.497/0001-94</t>
  </si>
  <si>
    <t xml:space="preserve">01983/2014 </t>
  </si>
  <si>
    <t xml:space="preserve">Inicial:20º03'33" Final:20º01'55"
</t>
  </si>
  <si>
    <t xml:space="preserve">Inicial:41º52'59" Final:41º53'19"
</t>
  </si>
  <si>
    <t xml:space="preserve">32635/2014 </t>
  </si>
  <si>
    <t>Fruticultura Tocantins Ltda</t>
  </si>
  <si>
    <t>08.060.762/0001-95</t>
  </si>
  <si>
    <t xml:space="preserve">01984/2014 </t>
  </si>
  <si>
    <t>Irrigação de uma área não informada através do método não informado</t>
  </si>
  <si>
    <t>Córrego Pindaíba</t>
  </si>
  <si>
    <t>21º10'05"</t>
  </si>
  <si>
    <t>43º02'02"</t>
  </si>
  <si>
    <t>Renovação da Portaria nº 02332/2010</t>
  </si>
  <si>
    <t xml:space="preserve">32636/2014 </t>
  </si>
  <si>
    <t xml:space="preserve">01985/2014 </t>
  </si>
  <si>
    <t xml:space="preserve">Irrigação de uma área de 3.0 ha </t>
  </si>
  <si>
    <t>21º09'53"</t>
  </si>
  <si>
    <t>43º02'19"</t>
  </si>
  <si>
    <t>Renovação da Portaria nº 03304/2009</t>
  </si>
  <si>
    <t>33456/2014</t>
  </si>
  <si>
    <t>Argila Rhodes Ltda - ME</t>
  </si>
  <si>
    <t>14.554.757/0001-31</t>
  </si>
  <si>
    <t xml:space="preserve">01986/2014 </t>
  </si>
  <si>
    <t>Córrego do Socorro</t>
  </si>
  <si>
    <t>20º09'59"</t>
  </si>
  <si>
    <t>41º53'48"</t>
  </si>
  <si>
    <t xml:space="preserve">01981/2014 </t>
  </si>
  <si>
    <t>17187/2014</t>
  </si>
  <si>
    <t>Glória dos Santos Laureano - ME</t>
  </si>
  <si>
    <t>07.580.918/0001-04</t>
  </si>
  <si>
    <t xml:space="preserve">Inicial:21º46'22" Final:21º46'19"
</t>
  </si>
  <si>
    <t xml:space="preserve">Inicial:43º41'38" Final:43º41'50"
</t>
  </si>
  <si>
    <t>14768/2012</t>
  </si>
  <si>
    <t>Legiane Veronica Pianowski</t>
  </si>
  <si>
    <t>037.263.309-92</t>
  </si>
  <si>
    <t>19°32'52,8''</t>
  </si>
  <si>
    <t>46°28'30,8''</t>
  </si>
  <si>
    <t>00024/2014</t>
  </si>
  <si>
    <t>Instituto Federal de Educação, Ciência e Tecnologia do Triângulo</t>
  </si>
  <si>
    <t>10.695.891/0006-06</t>
  </si>
  <si>
    <t>01989/2014</t>
  </si>
  <si>
    <t>Consumo humano e beneficiamento e processamento de produtos agrícolas</t>
  </si>
  <si>
    <t>19°39'31,12''</t>
  </si>
  <si>
    <t>47°57'55,94''</t>
  </si>
  <si>
    <t>08157/2011</t>
  </si>
  <si>
    <t>Instituto Nacional de Colonização e Reforma Agrária - INCRA SR6</t>
  </si>
  <si>
    <t>01990/2014</t>
  </si>
  <si>
    <t>19°08'05''</t>
  </si>
  <si>
    <t>48°32'26''</t>
  </si>
  <si>
    <t>17668/2011</t>
  </si>
  <si>
    <t>01991/2014</t>
  </si>
  <si>
    <t>19°33'23''</t>
  </si>
  <si>
    <t>49°44'36''</t>
  </si>
  <si>
    <t>19720/2011</t>
  </si>
  <si>
    <t>Mac Concretos Ltda - ME</t>
  </si>
  <si>
    <t>12.063.851/0001-62</t>
  </si>
  <si>
    <t>01992/2014</t>
  </si>
  <si>
    <t>18°56'39''</t>
  </si>
  <si>
    <t>47°00'28''</t>
  </si>
  <si>
    <t>08770/2011</t>
  </si>
  <si>
    <t>01993/2014</t>
  </si>
  <si>
    <t>19°33'09''</t>
  </si>
  <si>
    <t>49°45'09''</t>
  </si>
  <si>
    <t>Processo 24658</t>
  </si>
  <si>
    <t>14367/2014</t>
  </si>
  <si>
    <t>Kinross Brasil Mineração S/A - KBM</t>
  </si>
  <si>
    <t>20.346.524/0001-46</t>
  </si>
  <si>
    <t>01997/2014</t>
  </si>
  <si>
    <t>Córrego Rico</t>
  </si>
  <si>
    <t xml:space="preserve">Inicial:17º11'19,46" Final:17º12'38,83"
</t>
  </si>
  <si>
    <t xml:space="preserve">Inicial:46º53'02,7" Final:46º53'26,42"
</t>
  </si>
  <si>
    <t>Renovação da Portaria nº. 00602/2012</t>
  </si>
  <si>
    <t>24125/2014</t>
  </si>
  <si>
    <t>Areal Ferrense Ltda - ME</t>
  </si>
  <si>
    <t>19.443.664/0001-53</t>
  </si>
  <si>
    <t>Ferros</t>
  </si>
  <si>
    <t xml:space="preserve">01998/2014  </t>
  </si>
  <si>
    <t xml:space="preserve">Inicial:19º14'47" Final:19º15’06”
</t>
  </si>
  <si>
    <t xml:space="preserve">Inicial:43º00'46" Final:43º00’22”
</t>
  </si>
  <si>
    <t>04027/2013</t>
  </si>
  <si>
    <t>Companhia de Saneamento de Minas Gerais - COPASA - MG</t>
  </si>
  <si>
    <t>01999/2014</t>
  </si>
  <si>
    <t>19º52’32”</t>
  </si>
  <si>
    <t>44º56’42”</t>
  </si>
  <si>
    <t>05616/2011</t>
  </si>
  <si>
    <t>02000/2014</t>
  </si>
  <si>
    <t>18º38'58,64"</t>
  </si>
  <si>
    <t>45º26'55,87"</t>
  </si>
  <si>
    <t>30089/2014</t>
  </si>
  <si>
    <t>Itambé Alimentos S.A</t>
  </si>
  <si>
    <t>16.849.231/0005-38</t>
  </si>
  <si>
    <t>02001/2014</t>
  </si>
  <si>
    <t>19º53'34"</t>
  </si>
  <si>
    <t>44º34'29"</t>
  </si>
  <si>
    <t>30090/2014</t>
  </si>
  <si>
    <t>02002/2014</t>
  </si>
  <si>
    <t>19°53'30"</t>
  </si>
  <si>
    <t>44°34'35"</t>
  </si>
  <si>
    <t>30088/2014</t>
  </si>
  <si>
    <t>02003/2014</t>
  </si>
  <si>
    <t>19°53'24"</t>
  </si>
  <si>
    <t>44°34'38"</t>
  </si>
  <si>
    <t>11637/2014</t>
  </si>
  <si>
    <t>Ricardo Cordeiro de Toledo</t>
  </si>
  <si>
    <t>278.651.186-00</t>
  </si>
  <si>
    <t>02004/2014</t>
  </si>
  <si>
    <t>Ribeirão Marmelada</t>
  </si>
  <si>
    <t>Ribeirão Santiago</t>
  </si>
  <si>
    <t>19°12'53"</t>
  </si>
  <si>
    <t>45°33'56"</t>
  </si>
  <si>
    <t>10205/2014</t>
  </si>
  <si>
    <t>Quartel Geral</t>
  </si>
  <si>
    <t>02005/2014</t>
  </si>
  <si>
    <t>19°12'57"</t>
  </si>
  <si>
    <t>45°33'40"</t>
  </si>
  <si>
    <t>24550/2014</t>
  </si>
  <si>
    <t>Geraldo Rafael de Faria</t>
  </si>
  <si>
    <t>265.660.526-15</t>
  </si>
  <si>
    <t>02006/2014</t>
  </si>
  <si>
    <t>19°40'11"</t>
  </si>
  <si>
    <t>45°39'55"</t>
  </si>
  <si>
    <t>22664/2014</t>
  </si>
  <si>
    <t>Carlos Roberto de Oliveira</t>
  </si>
  <si>
    <t>435.152.236-49</t>
  </si>
  <si>
    <t>02007/2014</t>
  </si>
  <si>
    <t>Córrego Santa Barbara</t>
  </si>
  <si>
    <t>19°17'44"</t>
  </si>
  <si>
    <t>45°26'14"</t>
  </si>
  <si>
    <t>Onde se lê: Outorgado: Anglogold Ashanti Mineração Ltda, CNPJ: 42.138.891/0004-30. Leia-se: Outorgado: Anglogold Ashanti Córrego do Sítio Mineração S.A, CNPJ: 18.565.382/0014-80. Município: Raposos - MG.</t>
  </si>
  <si>
    <t xml:space="preserve">01987/2014 </t>
  </si>
  <si>
    <t>Onde se lê: Outorgado: MASB Desenvolvimento Imobiliário S.A. CNPJ: 08.717.355/0001-08. Leia-se: Outorgado: Condomínio Edifício Mirante da Serra. CNPJ: 13.646.994/0001-60. Município: Nova Lima -MG.</t>
  </si>
  <si>
    <t>Onde se lê: Processo: nº 09325/2013. Leia-se: Processo: nº 18644/2013. Município: Juiz de Fora – MG.</t>
  </si>
  <si>
    <t>Onde se lê: Vazão Autorizada (m³/h): 5,0. Finalidade: Consumo humano e industrial, com o tempo de captação de 08:00 horas/dia e 12 meses/anos. Leia-se: Vazão Autorizada (m³/h): 5,46. Finalidade: Consumo humano e industrial, com o tempo de captação de 19:00 horas/dia e 12 meses/ano. Condicionante: Fazer periodicamente análises físico-química e bacteriológica da água, se o resultado estiver fora dos padrões estabelecidos pela Portaria nº. 2.914/2011 do Ministério da Saúde realizar tratamento da água. Município: Passos – MG.</t>
  </si>
  <si>
    <t>Onde se lê: Finalidade: Consumo industrial, com o tempo de captação de 05:00 horas e 30 minutos/dia e 12 meses/anos. Leia-se: Finalidade: Consumo humano e industrial, com o tempo de captação de 14:00 horas/dia e 12 meses/ano. Município: Extrema – MG.</t>
  </si>
  <si>
    <t>Onde se lê: Finalidade: Consumo humano e industrial, com o tempo de captação de 14:00 horas e 30 minutos/dia e 12 meses/anos. Leia-se: Finalidade: Consumo humano e industrial, com o tempo de captação de 01:00 hora/dia e 12 meses/ano. Município: Extrema – MG.</t>
  </si>
  <si>
    <t>Onde se lê: Finalidade: Consumo humano e industrial, com o tempo de captação de 14:00 horas e 45 minutos/dia e 12 meses/anos. Leia-se: Finalidade: Consumo humano e industrial, com o tempo de captação de 02:00 horas e 30 minutos/dia e 12 meses/ano. Município: Extrema – MG.</t>
  </si>
  <si>
    <t>Onde se lê: Finalidade: Consumo humano e industrial, com o tempo de captação de 06:00 horas/dia e 12 meses/anos. Leia-se: Finalidade: Consumo humano e industrial, com o tempo de captação de 14:00 horas/dia e 12 meses/ano. Município: São Sebastião do Paraíso – MG.</t>
  </si>
  <si>
    <t>Onde se lê: Outorgada: J. Bertozzi e Cia Ltda, CNPJ: 04.476.996/0001-67. Finalidade: Consumo industrial, com o tempo de captação de 06:00 horas/dia e 12 meses/anos. Leia-se: Outorgada: Tozzi Indústria e Comércio de Alimentos Ltda, CNPJ: 04.476.996/0001-67. Finalidade: Consumo industrial, com o tempo de captação de 14:00 horas e 36 minutos/dia e 12 meses/anos. Município: São Sebastião do Paraíso – MG.</t>
  </si>
  <si>
    <t>Onde se lê: Finalidade: Consumo humano e industrial, com o tempo de captação de 02:00 horas e 30 minutos/dia e 12 meses/anos. Leia-se: Finalidade: Consumo humano e industrial, com o tempo de captação de 10:00 horas/dia e 12 meses/ano. Município: Pouso Alegre – MG.</t>
  </si>
  <si>
    <t>Onde se lê: Outorgado: Alcides Vezolle. CPF: 126.272.329-91. Leia-se: Outorgado: Gilmar Guareschi. CPF: 307.625.290-91. Município: Buritis – MG.</t>
  </si>
  <si>
    <t>Onde se lê: Outorgada: Usina Agroenergia II Ltda. CNPJ: 11.491.555/0001-08. Leia-se: Outorgada: Márcia Valente Custódio Sanders. CPF: 289.372.951-72. Município: Paracatu – MG.</t>
  </si>
  <si>
    <t>Onde se lê: Ponto de captação: Lat. 16º44’09”S e Long. 43º18’42”W. Leia - se: Ponto de captação: Lat. 15º44’09”S e Long. 43º18’42” W. Município: Janaúba – MG.</t>
  </si>
  <si>
    <t>Onde se lê: Ponto de Intervenção: Lat. 21º14’13” S e Long. 44º50’37” W. Leia-se: Ponto de Intervenção: Lat. 22º14’13” S e Long. 44º50’37” W. Município: Itamonte – MG.</t>
  </si>
  <si>
    <t>Onde se lê: Outorgado: Espólio de Pedro Pinto Scarpa, CPF: 462.462.586-20. Leia-se: Outorgados: Cláudio Penedo Scarpa, Janice Maria Penedo Scarpa, Cristina Penedo Scarpa e Marcio Penedo Scarpa, CPFs: 462.462.586-20, 619.575.696-20, 532.160.406-15 e 587.576.276-49. Município: Itanhandu – MG.</t>
  </si>
  <si>
    <t>Onde se lê: Outorgado: Espólio de Pedro Pinto Scarpa, CPF: 462.462.586-20. Leia-se: Outorgados: Cláudio Penedo Scarpa, Janice Maria Penedo Scarpa, Cristina Penedo Scarpa e Marcio Penedo Scarpa, CPFs: 462.462.586-20, 619.575.696-20, 532.160.406-15 e 587.576.276-49. Município: Itamonte – MG.</t>
  </si>
  <si>
    <t>Onde se lê: Outorgado: Espólio de Pedro Pinto Scarpa, CPF: 003.402.436-00. Leia-se: Outorgados: Cláudio Penedo Scarpa, Janice Maria Penedo Scarpa, Cristina Penedo Scarpa e Marcio Penedo Scarpa, CPFs: 462.462.586-20, 619.575.696-20, 532.160.406-15 e 587.576.276-49. Município: Passa Quatro – MG.</t>
  </si>
  <si>
    <t>Onde se lê: Outorgado: Espólio de Pedro Pinto Scarpa, CPF: 003.402.436-00. Leia-se: Outorgados: Cláudio Penedo Scarpa, Janice Maria Penedo Scarpa, Cristina Penedo Scarpa e Marcio Penedo Scarpa, CPFs: 462.462.586-20, 619.575.696-20, 532.160.406-15 e 587.576.276-49. Município: Itanhandu – MG.</t>
  </si>
  <si>
    <t>Onde se lê: Processo nº 28868/2014. Leia-se: Processo nº 28868/2013. Município: Lambari – MG.</t>
  </si>
  <si>
    <t xml:space="preserve">Onde se lê: Outorgado: Mustafa Mohamad Mandan. CPF: 008.396.806-78. Leia-se: Outorgado: Mustafa Mohamad Hamdan. CPF: 008.396.806-78. Município: Monte Alegre de Minas - MG. </t>
  </si>
  <si>
    <t>Onde se lê: Outorgada: Márcia Terezinha Mazzuti, CPF: 004.210.996-58. Leia-se: Outorgado: Valcir Batista de Souza, CPF: 467.937.209-53. Município: Coromandel - MG.</t>
  </si>
  <si>
    <t xml:space="preserve">Onde se lê: Outorgada: Pig Light Suinocultura S.A, CNPJ: 01.274.683/0001-38. Leia-se: Murilo da Silveira Coelho, CPF: 316.488.946-15. Município: Santa Vitória - MG. </t>
  </si>
  <si>
    <t>Onde se lê: Ponto de captação: Lat. 19º03'06"S e Long. 46º44'09"W. Curso d’água: Córrego Jacu. Leia-se: Ponto de captação: Lat. 19º03'47,72"S e Long. 46º42'22,48"W. Curso d’água: Córrego do Sabão. Município: Serra do Salitre - MG.</t>
  </si>
  <si>
    <t>Onde se lê: Outorgada: Catarina Mie Takahashi Myaki, CPF: 042.297.686-56. Leia-se: Outorgado: Marcos Cezar Miaki, CPF: 849.062.606-59. Município: Patrocínio - MG.</t>
  </si>
  <si>
    <t>Onde se lê: Outorgado: Armazéns Gerais Leste e Minas Limitada, CNPJ: 17.370.354/0006-35. Leia-se: Outorgado: Pasqual Pereira Marques, CPF: 058.406.439-04. Município: Patrocínio - MG.</t>
  </si>
  <si>
    <t>Onde se lê: Outorgado: Décio Auto Posto Beira Rio Ltda, CNPJ: 02.089.146/0001-80. Leia-se: Outorgado: Macedo e Souza Ltda, CNPJ: CNPJ: 19.046.218/0011-87. Município: Araporã - MG</t>
  </si>
  <si>
    <t xml:space="preserve">Onde se lê: Outorgada: Cabrera Central Energética Açúcar e Alcool S/A, CNPJ: 08.057.019/0001-86. Leia-se: Outorgada: Central Energética Açúcar e Alcool S/A, CNPJ: 08.057.019/0001-86. Município: Limeira do Oeste - MG. </t>
  </si>
  <si>
    <t>Onde se lê: Outorgado: Décio Auto Posto Beira Rio Ltda, CNPJ: 02.089.146/0001-80. Leia-se: Outorgado: Macedo e Souza Ltda, CNPJ: CNPJ: 19.046.218/0011-87. Município: Araporã - MG.</t>
  </si>
  <si>
    <t>Onde se lê: Outorgada: Multimix Agropecuária Ltda. CNPJ: 64.317.696/0001-67. Leia-se: Outorgada: Agroceres Multimix Nutrição Animal Ltda. CNPJ: 28.622.744/0013-09. Município: Patrocínio - MG</t>
  </si>
  <si>
    <t>Onde se lê: Outorgada: Usina Caeté S/A. CNPJ: 12.282.034/0010-96. Leia-se: Outorgada: Usina Delta S/A. CNPJ: 13.537.735/0003-62. Município: Conquista - MG.</t>
  </si>
  <si>
    <t>Onde se lê: Outorgada: Usina Caeté S/A. CNPJ: 12.282.034/0010-96. Leia-se: Outorgada: Usina Delta S/A. CNPJ: 13.537.735/0003-62. Município: Delta - MG.</t>
  </si>
  <si>
    <t xml:space="preserve">Onde se lê: Outorgada: Usina Caeté S/A. CNPJ: 12.282.034/0008-71. Leia-se: Outorgada: Usina Delta S/A. CNPJ: 13.537.735/0002-81. Município: Conceição das Alagoas - MG. </t>
  </si>
  <si>
    <t>Onde se lê: Outorgada: Usina Caeté S/A. CNPJ: 12.282.034/0010-96. Leia-se: Outorgada: Usina Delta S/A. CNPJ: 13.537.735/0003-62. Município: Uberaba - MG.</t>
  </si>
  <si>
    <t>Onde se lê: Outorgada: Usina Caeté S/A. CNPJ: 12.282.034/0008-71. Leia-se: Outorgada: Usina Delta S/A. CNPJ: 13.537.735/0002-81. Município: Conceição das Alagoas - MG.</t>
  </si>
  <si>
    <t xml:space="preserve">Onde se lê: Outorgada: Usina Caeté S/A. CNPJ: 12.282.034/0010-96. Leia-se: Outorgada: Usina Delta S/A. CNPJ: 13.537.735/0003-62. Município: Uberaba - MG. </t>
  </si>
  <si>
    <t>Onde se lê: Outorgada: Usina Caeté S/A. CNPJ: 19.702.448/0001-85. Leia-se: Outorgada: Usina Delta S/A. CNPJ: 13.537.735/0007-96. Município: Conquista - MG.</t>
  </si>
  <si>
    <t>Onde se lê: Bacia Hidrográfica: Rio Araguari. Leia-se: Bacia Hidrográfica: Rio Bagagem. Município: Romaria - MG.</t>
  </si>
  <si>
    <t>Onde se lê: Outorgado: Novelis do Brasil Ltda. CNPJ: 60.561.800/0030-48 – Leia-se: Outorgado: Hindalco do Brasil Indústria e Comércio de Alumina Ltda. CNPJ: 17.720.994/0001-13. Município: Ouro Preto – MG.</t>
  </si>
  <si>
    <t>Onde se lê: Outorgado: Novelis do Brasil Ltda. CNPJ: 60.561.800/0030-48. Leia-se: Outorgado: Hindalco do Brasil Indústria e Comércio de Alumina Ltda. CNPJ: 17.720.994/0001-13. Município: Ouro Preto – MG.</t>
  </si>
  <si>
    <t>Onde se lê: Outorgado: Novellis do Brasil. CNPJ: 60.561.800/0030-48. Leia-se: Outorgado: Hindalco do Brasil Indústria e Comércio de Alumina Ltda. CNPJ: 17.720.994/0001-13. Município: Ouro Preto – MG.</t>
  </si>
  <si>
    <t>Onde se lê: Outorgado: Novelis do Brasil Ltda. CNPJ: 60.561.800/0030-48. Leia-se Outorgado: Hindalco do Brasil Indústria e Comércio de Alumina Ltda. CNPJ: 17.720.994/0001-13. Município: Ouro Preto – MG.</t>
  </si>
  <si>
    <t>Onde se lê: Prazo: 06 (seis) anos. Leia-se: Prazo: 08 (oito) anos, 04 (quatro) meses e 16 (dezesseis) dias. Município: Itaguara – MG.</t>
  </si>
  <si>
    <t>Onde se lê: Outorgada: Galba Vieira Cordeiro. CPF: 042.157.376-72. Leia-se: Outorgada: Galba Vieira Cordeiro Júnior. CPF: 944.582.786-49. Município: Paracatu – MG.</t>
  </si>
  <si>
    <t>Onde se lê: Outorgada: Construtura Passarelli Ltda, CNPJ: 60.625.829/0013-45. Leia-se: Outorgada: Arona Administração de Bens Ltda. CNPJ: 06.007.003/0001-33. Município: Paracatu – MG.</t>
  </si>
  <si>
    <t>Onde se lê: Outorgada: Construtora Passarelli Ltda, CNPJ: 60.625.829/0013-45. Leia-se: Outorgada: Arona Administração de Bens Ltda. CNPJ: 06.007.003/0001-33. Município: Paracatu – MG.</t>
  </si>
  <si>
    <t>Onde se lê: Outorgada: Construtora Passarelli Ltda. CNPJ: 60.625.829/0013-45. Leia-se: Outorgada: Arona Administração de Bens Ltda. CNPJ: 06.007.003/0001-33. Município: Paracatu – MG.</t>
  </si>
  <si>
    <t>Onde se lê: Processo nº 23083/2012. Leia-se: Processo nº 23803/2012. Município: Ubá – MG.</t>
  </si>
  <si>
    <t>Onde se lê: Finalidade: tempo de captação de 12:00 horas/dia e 12 meses/ano. Leia-se: Finalidade: tempo de captação de 18:00 horas/dia e 12 meses/ano. Município: Itaúna - MG.</t>
  </si>
  <si>
    <t>Onde se lê: Finalidade: tempo de captação de 06:00 horas/dia e 12 meses/ano. Leia-se: Finalidade: tempo de captação de 18:00 horas/dia e 12 meses/ano. Município: Itaúna - MG.</t>
  </si>
  <si>
    <t>Onde se lê: Finalidade: tempo de captação de 05:00 horas/dia e 12 meses/ano. Leia-se: Finalidade: tempo de captação de 18:00 horas/dia e 12 meses/ano. Município: Itaúna - MG.</t>
  </si>
  <si>
    <t>Onde se lê: Finalidade: tempo de captação de 09 horas e 30 minutos e 12 meses/ano. Leia-se: Finalidade: tempo de captação de 18:00 horas/dia e 12 meses/ano. Município: Itaúna - MG.</t>
  </si>
  <si>
    <t>Onde se lê: Finalidade: tempo de captação de 15:00 horas/dia e 12 meses/ano. Leia-se: Finalidade: tempo de captação de 18:00 horas/dia e 12 meses/ano. Município: Itaúna - MG.</t>
  </si>
  <si>
    <t>Onde se lê: Outorgada: Agrotora Reflorestamento e Pecuária Ltda, CNPJ: 05.458.498/0002-35. Leia-se: Outorgada: Agrotora Reflorestamento, Pecuária e Café Ltda, CNPJ: 05.458.498/0001-54. Município: Andrelândia – MG.</t>
  </si>
  <si>
    <t>Onde se lê: Finalidade: Consumo humano e lavagem de veículos, com o tempo de captação de 01:00 hora e 15 minutos/dia e 12 meses/ano. Leia-se: Finalidade: Lavagem de veículos, com o tempo de captação de 04:00 horas/dia e 12 meses/ano. Município: Itajubá – MG.</t>
  </si>
  <si>
    <t>Onde se lê: Outorgado: Tatiana de Lima Kisner, CPF: 034.643.556-08. Finalidade: Consumo humano e dessedentação de animais, com o tempo de captação de 03:00 horas e 21 minutos/dia e 12 meses/ano. Leia-se: Outorgados: Tatiana de Lima Kisner, Posto do Moinho Ltda e Posto do Moinho II Ltda, CPF e CNPJs: 034.643.556-08, 18.678.177/0001-07 e 41.888.108/0001-40. Finalidade: Consumo humano, dessedentação de animais e lavagem de veículos, com o tempo de captação de 05:00 horas e 35 minutos/dia e 12 meses/ano. Município: São Gonçalo do Sapucaí – MG.</t>
  </si>
  <si>
    <t xml:space="preserve">Onde se lê: Consumo humano e irrigação. Leia-se: Consumo humano, dessedentação de animais e irrigação. Município: Indianópolis – MG. </t>
  </si>
  <si>
    <t>Onde se lê: Outorgada: Britasul Indústria e Mineração Ltda, CNPJ: 20.372.140/0001-06. Leia-se: Outorgada: Britasul Indústria e Mineração Ltda e Holcim (Brasil) S/A, CNPJs: 20.372.140/0001-06 e 60.869.336/0001-17. Município: Pouso Alegre – MG.</t>
  </si>
  <si>
    <t>Onde se lê: Finalidade: Consumo humano e industrial, com o tempo de captação de 04:00 horas/dia e 12 meses/ano. Leia-se: Finalidade: Consumo humano e industrial, com o tempo de captação de 08:00 horas/dia e 12 meses/ano. Município: São Tomás de Aquino – MG.</t>
  </si>
  <si>
    <t>Onde se lê: Outorgada: Cazarine &amp; Belluzo Indústria e Comércio de Doces Ltda, CNPJ: 09.640.969/0002-82. Vazão Autorizada (m³/h): 3,0. Finalidade: Consumo industrial e paisagismo, com o tempo de captação de 01:00 hora e 40 minutos/dia e 12 meses/ano. Leia-se: Outorgada: Cazarine &amp; Belluzo Indústria e Comércio de Doces Ltda, CNPJ: 09.640.969/0001-00. Vazão Autorizada (m³/h): 2,0. Finalidade: Consumo humano, industrial e paisagismo, com o tempo de captação de 10:00 horas/dia e 12 meses/ano. Condicionante: Fazer Periodicamente análises físico-química e bacteriológica da água, se o resultado estiver fora dos padrões estabelecidos pela Portaria nº 2.914/2011 do Ministério da Saúde realizar tratamento da água. Município: São Sebastião do Paraíso – MG.</t>
  </si>
  <si>
    <t>Onde se lê: Outorgada: Plascar Indústria de Componentes Plásticos Ltda, CNPJ: 50.935.576/0016-03. Leia-se: Outorgada: Raphy Indústria Têxtil Ltda, CNPJ: 61.158.531/0004-44. Município: Camanducaia – MG.</t>
  </si>
  <si>
    <t xml:space="preserve">No Parágrafo Único do Art. 1º onde se lê: “Parágrafo Único - As obras e serviços necessários à captação de que trata esta Portaria serão executados às expensas da Outorgada/Autorizatária e deverão estar concluídos no prazo de 01 (um) ano, conforme consta do projeto próprio, sob pena de caducidade da autorização”. Leia-se: Parágrafo Único - As obras e serviços necessários à captação de que trata esta Portaria serão executados às expensas da Outorgada/Autorizatária e deverão estar concluídos no prazo da vigência da referida licença (LI), sob pena de caducidade da autorização. Municípios: Grão Mogol e Cristália – MG. </t>
  </si>
  <si>
    <t>Onde se lê: Prc. 16332/2012. Leia-se: Prc. 16334/2012. Município: Varginha – MG.</t>
  </si>
  <si>
    <t>Onde se lê: Prc. 23096/2014. Leia-se: Prc. 23096/2013. Município: São Vicente de Minas – MG.</t>
  </si>
  <si>
    <t>Onde se lê: Ponto de Captação: Lat. 16º45'29"S e Long. 45º16'33"W. Finalidade: Irrigação de uma área de 1500 ha através do método de pivô central. Leia - se: Ponto de Captação: Lat. 16º41'38"S e Long. 45º14'29"W. Finalidade: Irrigação de uma área de 1500 ha através do método de pivô central e gotejamento. Município: Santa Fé de Minas – MG.</t>
  </si>
  <si>
    <t>Onde se lê: Vazão Autorizada: (m³/h) - 60,0. Leia-se: Vazão Autorizada: (m³/h) – 100,0. Município: Sete Lagoas – MG.</t>
  </si>
  <si>
    <t>Onde se lê: Vazão Autorizada: (m³/h) – 60,0. Leia-se: Vazão Autorizada: (m³/h) - 48,8. Município: Sete Lagoas – MG.</t>
  </si>
  <si>
    <t>Onde se lê: Vazão Autorizada: (m³/h) – 120,0. Leia-se: Vazão Autorizada: (m³/h) – 110,0. Município: Sete Lagoas – MG.</t>
  </si>
  <si>
    <t xml:space="preserve">Onde se lê: Município: João Pinheiro - MG. Leia-se: Município: Unaí- MG. </t>
  </si>
  <si>
    <t xml:space="preserve">Onde se lê: Município: João Pinheiro - MG. Leia-se: Município: Unaí - MG. </t>
  </si>
  <si>
    <t>Onde se lê: Outorgada: Mineradora Gomes Santos e Cia Ltda - ME. CNPJ: 13.598.865/0001-43. Leia-se: Outorgado: Diego Ferreira Gomes da Silva. CPF: 107.821.566-90. Município: Guarda-Mor - MG.</t>
  </si>
  <si>
    <t>Onde se lê: Outorgado: Walter Fonseca Teixeira. CPF: 041.035.806-15. Leia-se: Outorgado: José Pedro dos Santos. CPF: 266.509.596-34. Município: João Pinheiro - MG.</t>
  </si>
  <si>
    <t>Onde se lê: Ponto captação: Início. Lat. 17º39'48,2"S e Long. 46º21'18,3"W e Final. Lat. 17º38'39,8"S e Long. 46º22'07,6"W. Leia-se: Ponto captação: Início. Lat. 17º39'38,8"S e Long. 46º21'16,7"W e Final. Lat. 17º38'54,2"S e Long. 46º22'02,1"W. Município: Lagoa Grande - MG.</t>
  </si>
  <si>
    <t>Outorgada: RBO Energia S/A -  CNPJ: 13.448.298/0001-49. Leia - se: Outorgada: Santa Helena Energia S.A - CNPJ: 14.016.288/0001-05. Município: Lassance – MG.</t>
  </si>
  <si>
    <r>
      <t>Onde se lê: Outorgada: ArcelorMitall Florentas Ltda, CNPJ: 20.771.747/0038-42. Vazão Autorizada (m</t>
    </r>
    <r>
      <rPr>
        <vertAlign val="superscript"/>
        <sz val="10"/>
        <color theme="1"/>
        <rFont val="Arial"/>
        <family val="2"/>
      </rPr>
      <t>3</t>
    </r>
    <r>
      <rPr>
        <sz val="10"/>
        <color theme="1"/>
        <rFont val="Arial"/>
        <family val="2"/>
      </rPr>
      <t>/h): 5,3. Finalidade: Consumo humano e agroindustrial, com o tempo de captação de 10:00 horas/dia e 12 meses/ano. Leia-se: Outorgada: ArcelorMitall Bioflorestas Ltda, CNPJ: 13.163.645/0028-07. Vazão Autorizada (m</t>
    </r>
    <r>
      <rPr>
        <vertAlign val="superscript"/>
        <sz val="10"/>
        <color theme="1"/>
        <rFont val="Arial"/>
        <family val="2"/>
      </rPr>
      <t>3</t>
    </r>
    <r>
      <rPr>
        <sz val="10"/>
        <color theme="1"/>
        <rFont val="Arial"/>
        <family val="2"/>
      </rPr>
      <t>/h): 8,622. Finalidade: Consumo humano e agroindustrial, com o tempo de captação de 23:00 horas/dia e 12 meses/ano. Município: Dionísio - MG.</t>
    </r>
  </si>
  <si>
    <r>
      <t>Onde se lê: Art. 7º- Manutenção da vazão mínima residual 70% da Q</t>
    </r>
    <r>
      <rPr>
        <vertAlign val="subscript"/>
        <sz val="10"/>
        <color theme="1"/>
        <rFont val="Arial"/>
        <family val="2"/>
      </rPr>
      <t>7,10</t>
    </r>
    <r>
      <rPr>
        <sz val="10"/>
        <color theme="1"/>
        <rFont val="Arial"/>
        <family val="2"/>
      </rPr>
      <t>, ou seja, 0,02805 m³/s. PRAZO: A partir do recebimento do AR do Certificado de Outorga. Leia-se: Art. 7º- Manutenção da vazão mínima residual 50% da Q</t>
    </r>
    <r>
      <rPr>
        <vertAlign val="subscript"/>
        <sz val="10"/>
        <color theme="1"/>
        <rFont val="Arial"/>
        <family val="2"/>
      </rPr>
      <t>7,10</t>
    </r>
    <r>
      <rPr>
        <sz val="10"/>
        <color theme="1"/>
        <rFont val="Arial"/>
        <family val="2"/>
      </rPr>
      <t>, ou seja, 0,02805 m³/s. PRAZO: A partir do recebimento do AR do Certificado de Outorga. Município: São Gonçalo do Abaeté - MG.</t>
    </r>
  </si>
  <si>
    <r>
      <t xml:space="preserve">Onde se lê: </t>
    </r>
    <r>
      <rPr>
        <sz val="10"/>
        <color rgb="FF000000"/>
        <rFont val="Arial"/>
        <family val="2"/>
      </rPr>
      <t xml:space="preserve">Outorgado: Marcos Massayuki Koga, CPF: 078.845.608-36. </t>
    </r>
    <r>
      <rPr>
        <sz val="10"/>
        <color theme="1"/>
        <rFont val="Arial"/>
        <family val="2"/>
      </rPr>
      <t xml:space="preserve">Leia-se: </t>
    </r>
    <r>
      <rPr>
        <sz val="10"/>
        <color rgb="FF000000"/>
        <rFont val="Arial"/>
        <family val="2"/>
      </rPr>
      <t>Outorgado: Edson Shunji Kotani, CPF: 951.652.156-87.</t>
    </r>
    <r>
      <rPr>
        <sz val="10"/>
        <color theme="1"/>
        <rFont val="Arial"/>
        <family val="2"/>
      </rPr>
      <t xml:space="preserve"> </t>
    </r>
    <r>
      <rPr>
        <sz val="10"/>
        <color rgb="FF000000"/>
        <rFont val="Arial"/>
        <family val="2"/>
      </rPr>
      <t xml:space="preserve">Município: Tupaciguara – MG. </t>
    </r>
  </si>
  <si>
    <r>
      <t xml:space="preserve">Onde se lê: </t>
    </r>
    <r>
      <rPr>
        <sz val="10"/>
        <color rgb="FF000000"/>
        <rFont val="Arial"/>
        <family val="2"/>
      </rPr>
      <t xml:space="preserve">Outorgado: Marcos Massayuki Koga, CPF: 078.845.608-36. </t>
    </r>
    <r>
      <rPr>
        <sz val="10"/>
        <color theme="1"/>
        <rFont val="Arial"/>
        <family val="2"/>
      </rPr>
      <t xml:space="preserve">Leia-se: </t>
    </r>
    <r>
      <rPr>
        <sz val="10"/>
        <color rgb="FF000000"/>
        <rFont val="Arial"/>
        <family val="2"/>
      </rPr>
      <t>Outorgado: Edson Shunji Kotani, CPF: 951.652.156-87. Município: Tupaciguara - MG.</t>
    </r>
  </si>
  <si>
    <r>
      <t xml:space="preserve">Onde se lê: Vazão Autorizada (m³/h): 11,8. Leia-se: Vazão Autorizada (m³/h): 2,62. </t>
    </r>
    <r>
      <rPr>
        <sz val="10"/>
        <color rgb="FF000000"/>
        <rFont val="Arial"/>
        <family val="2"/>
      </rPr>
      <t xml:space="preserve"> Município: </t>
    </r>
    <r>
      <rPr>
        <sz val="10"/>
        <color theme="1"/>
        <rFont val="Arial"/>
        <family val="2"/>
      </rPr>
      <t>Uberlândia - MG</t>
    </r>
    <r>
      <rPr>
        <sz val="10"/>
        <color rgb="FF000000"/>
        <rFont val="Arial"/>
        <family val="2"/>
      </rPr>
      <t xml:space="preserve">. </t>
    </r>
  </si>
  <si>
    <r>
      <t>Onde se lê: Ponto captação: Lat. 18º45'50''S e Long. 48º17'50''W. Leia-se: Ponto captação: Lat. 18º45'50''S e Long. 48º17'15''W.</t>
    </r>
    <r>
      <rPr>
        <sz val="10"/>
        <color rgb="FF000000"/>
        <rFont val="Arial"/>
        <family val="2"/>
      </rPr>
      <t xml:space="preserve"> Município: </t>
    </r>
    <r>
      <rPr>
        <sz val="10"/>
        <color theme="1"/>
        <rFont val="Arial"/>
        <family val="2"/>
      </rPr>
      <t>Uberlândia - MG</t>
    </r>
    <r>
      <rPr>
        <sz val="10"/>
        <color rgb="FF000000"/>
        <rFont val="Arial"/>
        <family val="2"/>
      </rPr>
      <t>.</t>
    </r>
  </si>
  <si>
    <r>
      <t>Onde se lê: Bacia Hidrográfica: Rio Paracatu. UPGRH: SF7. Art. 7º- Manutenção da vazão mínima residual 250% da Q</t>
    </r>
    <r>
      <rPr>
        <vertAlign val="subscript"/>
        <sz val="10"/>
        <color theme="1"/>
        <rFont val="Arial"/>
        <family val="2"/>
      </rPr>
      <t xml:space="preserve">7,10. </t>
    </r>
    <r>
      <rPr>
        <sz val="10"/>
        <color theme="1"/>
        <rFont val="Arial"/>
        <family val="2"/>
      </rPr>
      <t>Leia-se: Bacia Hidrográfica: Rio São Marcos. UPGRH: PN1. Art. 7º - Manutenção da vazão mínima residual 100% da Q</t>
    </r>
    <r>
      <rPr>
        <vertAlign val="subscript"/>
        <sz val="10"/>
        <color theme="1"/>
        <rFont val="Arial"/>
        <family val="2"/>
      </rPr>
      <t>7,10</t>
    </r>
    <r>
      <rPr>
        <sz val="10"/>
        <color theme="1"/>
        <rFont val="Arial"/>
        <family val="2"/>
      </rPr>
      <t>, ou seja 0,0765 m³/s. Município: Unaí - MG.</t>
    </r>
  </si>
  <si>
    <r>
      <t>Onde se lê: Art. 7º- Manter a jusante do barramento durante todo o tempo, no mínimo, a vazão de 100% da Q</t>
    </r>
    <r>
      <rPr>
        <vertAlign val="subscript"/>
        <sz val="10"/>
        <color theme="1"/>
        <rFont val="Arial"/>
        <family val="2"/>
      </rPr>
      <t>7,10</t>
    </r>
    <r>
      <rPr>
        <sz val="10"/>
        <color theme="1"/>
        <rFont val="Arial"/>
        <family val="2"/>
      </rPr>
      <t>, equivalente a 0,009 m³/s. Leia-se: Art. 7º- Manter a jusante do barramento durante todo o tempo, no mínimo, a vazão de 100% da Q</t>
    </r>
    <r>
      <rPr>
        <vertAlign val="subscript"/>
        <sz val="10"/>
        <color theme="1"/>
        <rFont val="Arial"/>
        <family val="2"/>
      </rPr>
      <t>7,10</t>
    </r>
    <r>
      <rPr>
        <sz val="10"/>
        <color theme="1"/>
        <rFont val="Arial"/>
        <family val="2"/>
      </rPr>
      <t xml:space="preserve">, equivalente a 0,090 m³/s. Município: Itabirito - MG. </t>
    </r>
  </si>
  <si>
    <r>
      <t>Onde se lê: Vazão Autorizada (m</t>
    </r>
    <r>
      <rPr>
        <vertAlign val="superscript"/>
        <sz val="10"/>
        <color theme="1"/>
        <rFont val="Arial"/>
        <family val="2"/>
      </rPr>
      <t>3</t>
    </r>
    <r>
      <rPr>
        <sz val="10"/>
        <color theme="1"/>
        <rFont val="Arial"/>
        <family val="2"/>
      </rPr>
      <t>/h): 2,5. Finalidade: Consumo humano e dessedentação de animais, com o tempo de captação de 05:00 horas e 48 minutos/dia e 12 meses/ano. Leia-se: Vazão Autorizada (m</t>
    </r>
    <r>
      <rPr>
        <vertAlign val="superscript"/>
        <sz val="10"/>
        <color theme="1"/>
        <rFont val="Arial"/>
        <family val="2"/>
      </rPr>
      <t>3</t>
    </r>
    <r>
      <rPr>
        <sz val="10"/>
        <color theme="1"/>
        <rFont val="Arial"/>
        <family val="2"/>
      </rPr>
      <t>/h): 6,0. Finalidade: Consumo humano e utilização geral no empreendimento, com o tempo de captação de 14:00 horas/dia e 12 meses/ano. Município: Unaí - MG.</t>
    </r>
  </si>
  <si>
    <r>
      <t>Onde se lê: Tempo de captação de 13:00 horas e 30 minutos/dia nos meses de janeiro à outubro</t>
    </r>
    <r>
      <rPr>
        <sz val="10"/>
        <color theme="1"/>
        <rFont val="Arial"/>
        <family val="2"/>
      </rPr>
      <t>. Leia-se: T</t>
    </r>
    <r>
      <rPr>
        <sz val="10"/>
        <color rgb="FF000000"/>
        <rFont val="Arial"/>
        <family val="2"/>
      </rPr>
      <t>empo de captação de 13:00 horas e 30 minutos/dia nos meses de janeiro à dezembro</t>
    </r>
    <r>
      <rPr>
        <sz val="10"/>
        <color theme="1"/>
        <rFont val="Arial"/>
        <family val="2"/>
      </rPr>
      <t xml:space="preserve">. Município: Verdelândia – MG. </t>
    </r>
  </si>
  <si>
    <r>
      <t>Onde se lê: Vazão outorgada 1,0 l/s</t>
    </r>
    <r>
      <rPr>
        <sz val="10"/>
        <color theme="1"/>
        <rFont val="Arial"/>
        <family val="2"/>
      </rPr>
      <t xml:space="preserve">. Leia-se: </t>
    </r>
    <r>
      <rPr>
        <sz val="10"/>
        <color rgb="FF000000"/>
        <rFont val="Arial"/>
        <family val="2"/>
      </rPr>
      <t>Vazão outorgada 10,0 l/s</t>
    </r>
    <r>
      <rPr>
        <sz val="10"/>
        <color theme="1"/>
        <rFont val="Arial"/>
        <family val="2"/>
      </rPr>
      <t xml:space="preserve">. Município: Várzea da Palma – MG. </t>
    </r>
  </si>
  <si>
    <r>
      <t xml:space="preserve">Onde se lê: Outorgado: Construtora Caparaó S.A. – CNPJ: </t>
    </r>
    <r>
      <rPr>
        <sz val="10"/>
        <color theme="1"/>
        <rFont val="Arial"/>
        <family val="2"/>
      </rPr>
      <t>17.202.383/0001-83</t>
    </r>
    <r>
      <rPr>
        <sz val="10"/>
        <color rgb="FF000000"/>
        <rFont val="Arial"/>
        <family val="2"/>
      </rPr>
      <t xml:space="preserve">. </t>
    </r>
    <r>
      <rPr>
        <sz val="10"/>
        <color theme="1"/>
        <rFont val="Arial"/>
        <family val="2"/>
      </rPr>
      <t xml:space="preserve">Leia-se: </t>
    </r>
    <r>
      <rPr>
        <sz val="10"/>
        <color rgb="FF000000"/>
        <rFont val="Arial"/>
        <family val="2"/>
      </rPr>
      <t xml:space="preserve">Outorgado: Caparaó Agropecuária Ltda – CNPJ: </t>
    </r>
    <r>
      <rPr>
        <sz val="10"/>
        <color theme="1"/>
        <rFont val="Arial"/>
        <family val="2"/>
      </rPr>
      <t xml:space="preserve">17.801.154/0001-85. Município: Jaíba – MG. </t>
    </r>
  </si>
  <si>
    <r>
      <t xml:space="preserve">Onde se lê: Outorgado: Construtora Caparaó S.A. – CNPJ: </t>
    </r>
    <r>
      <rPr>
        <sz val="10"/>
        <color theme="1"/>
        <rFont val="Arial"/>
        <family val="2"/>
      </rPr>
      <t>17.202.383/0001-83</t>
    </r>
    <r>
      <rPr>
        <sz val="10"/>
        <color rgb="FF000000"/>
        <rFont val="Arial"/>
        <family val="2"/>
      </rPr>
      <t xml:space="preserve">. </t>
    </r>
    <r>
      <rPr>
        <sz val="10"/>
        <color theme="1"/>
        <rFont val="Arial"/>
        <family val="2"/>
      </rPr>
      <t xml:space="preserve">Leia-se: </t>
    </r>
    <r>
      <rPr>
        <sz val="10"/>
        <color rgb="FF000000"/>
        <rFont val="Arial"/>
        <family val="2"/>
      </rPr>
      <t xml:space="preserve">Outorgado: Caparaó Agropecuária Ltda – CNPJ: </t>
    </r>
    <r>
      <rPr>
        <sz val="10"/>
        <color theme="1"/>
        <rFont val="Arial"/>
        <family val="2"/>
      </rPr>
      <t>17.801.154/0001-85. Município: Jaíba – MG</t>
    </r>
  </si>
  <si>
    <t>Onde se lê: Vazão outorgada em barramento já existente com volume acumulado de 304.063 m³ e área inundada de 7,81 ha (l/s): 61,6. Finalidade: Irrigação de uma área de 90 ha através do método de pivô central, com o tempo de captação de 21:00 horas/dia sendo 07 dias no mês de janeiro, 06 dias no mês de fevereiro, 15 dias no mês de abril, 22 dias no mês de maio e 12 dias no mês de junho e volumes máximos mensais de 32598,72 m³ no mês de janeiro, 27941,76 m³ no mês de fevereiro, 69854,4 m³ no mês de abril, 102453,12 m³ no mês de maio, 55883,52 m³ no mês de junho. Leia-se: Vazão outorgada em  barramento já existente com volume acumulado de 304.063 m³ e área inundada de 7,81 ha (l/s): 78,3. Finalidade: Irrigação de uma área de 132 ha com utilização alternada em 80 ha e 52 ha, através do método de pivô central, com o tempo de captação de 15:00 horas/dia nos meses de outubro a agosto, sendo 07 dias no mês de janeiro, 06 dias no mês de fevereiro, 05 dias nos meses de março, novembro e dezembro, 15 dias no mês de abril, 22 dias no mês de maio, 12 dias nos meses de junho e agosto e 14 dias no mês de julho e volumes máximos mensais de 29597,39 m³ no mês de janeiro, 25369,19 m³ no mês de fevereiro, 21141 m³ nos meses de março, novembro e dezembro, 63423 m³ no mês de abril, 93020,4 m³ no mês de maio, 50738.39 m³ nos meses de junho e agosto, 59194,79 m³ no mês julho, 38053,79 m³ no mês de outubro. Município: Paracatu - MG.</t>
  </si>
  <si>
    <t>Onde se lê: Ponto de captação: Lat. 20º54'11"S e Long. 43º48'09”W. Leia-se: Ponto de captação: Lat. 20º54'24"S e Long. 43º48'16”W. Condicionantes a serem cumpridas: 1 - A empresa deverá manter o monitoramento pluviométrico com leituras diárias. PRAZO: a partir da data de publicação da portaria de outorga. 2 - A empresa deverá manter o monitoramento de nível de água do poço de pesquisa denominado PZ-02, com sistematização de medidas quinzenais. PRAZO: a partir da data de publicação da portaria de outorga. 3 - A empresa deverá manter o monitoramento de vazões nos córregos Frio e Mostarda, com sistematização de medidas quinzenais. PRAZO: a partir da data de publicação da portaria de outorga. 4 - A empresa deverá monitorar com periodicidade semanal um vertedouro a jusante da confluência dos córregos Frio e Mostarda. PRAZO: a partir da data de publicação da portaria de outorga. 5 - A empresa deverá monitorar com periodicidade quinzenal as vazões das nascentes cadastradas como NA-22 e NA-26 (infiltração do córrego Frio dentro da cava). PRAZO: a partir da data de publicação da portaria de outorga. 6 - A empresa deverá monitorar com periodicidade diária os volumes de água bombeados na mina e o número de horas de funcionamento das bombas. PRAZO: 90 (noventa) dias a partir da data de publicação da portaria de outorga. 7 - A empresa deverá comunicar oficialmente ao IGAM ou a SUPRAM-ZM qualquer evento de subsistência cárstica ocorrido na área de influência da mina e eventos atípicos de fluxo de água no interior da mina. PRAZO: a partir da data de publicação da portaria de outorga. 8 - A empresa deverá apresentar Relatório de Consolidação anual das atividades desenvolvidas no sistema de desague da mina Pedra do Sino, incluindo os dados interpretados da rede de monitoramento piezométrica, fluvial e pluvial, variações sazonais da vazão de bombeamento na mina e regime de operação das bombas. PRAZO: a partir da data de publicação da portaria de outorga. Município: Caranaíba – MG.</t>
  </si>
  <si>
    <t>Onde se lê: Outorgada: Associação das Siderurgias para Fomento Florestal – ASIFLOR. CNPJ: 01.761.330/0003-24. Leia-se: Outorgada: Mineração Centro Minas Ltda. CNPJ: 17.198.450/0001-33. Município: Corinto/MG.</t>
  </si>
  <si>
    <t>Onde se lê: Art. 7º- 1) As atividades de dragagem para a exploração mineral deverão se limitar à extensão do curso d’água entre os pontos de coordenadas geográficas Lat. 17°57’21”S / Long. 43°35’13”W (INÍCIO) e Lat. 17°56’01”S / Long. 43°34’17”W (FIM), estando os mesmos inseridos na poligonal do DNPM 830.624/1982 (Requerimento de Autorização de Pesquisa) e Alvará de Pesquisa 5225/1982. 2) Proceder semestralmente analise da água nos parâmetros: cor, turbidez, sólidos em suspensão e óleos e graxas, devendo ser realizadas duas coletas, sendo uma 20 m a montante do ponto inicial de intervenção e outra imediatamente a jusante do ponto final de intervenção. Os resultados obtidos deverão ser comparados com as especificações da DN COPAM/CERH-MG nº1/2008 e elaborado relatório conclusivo devendo o mesmo ser remetido a SUPRAM Jequitinhonha. A primeira análise deverá ser realizada logo após a publicação da Portaria de outorga. 3) Implantar a proposta de reabilitação/recomposição das áreas de cava logo após o esgotamento da mesma. Leia-se: Art. 7º- 1) As atividades de dragagem para a exploração mineral deverão se limitar à extensão do curso d’água entre os pontos de coordenadas geográficas Lat. 18°31’57”S e Long. 43°46’52”W (INÍCIO) e Lat. 18°31’59”S e Long. 43°46’13”W (FIM), estando os mesmos inseridos na poligonal do DNPM 831551/2008. 2) Proceder semestralmente analise da água nos parâmetros: cor, turbidez, sólidos em suspensão e óleos e graxas, devendo ser realizadas duas coletas, sendo uma 20 m a montante do ponto inicial de intervenção e outra imediatamente a jusante do ponto final de intervenção. Os resultados obtidos deverão ser comparados com as especificações da DN COPAM/CERH-MG nº1/2008 e elaborado relatório conclusivo devendo o mesmo ser remetido a SUPRAM Jequitinhonha. A primeira análise deverá ser realizada logo após a publicação da Portaria de outorga. Município: Gouveia – MG.</t>
  </si>
  <si>
    <t>Retifica-se o cancelamento publicado dia 13/08/2014. Requerente: Imbuia Empreendimentos Imobiliários Ltda – CNPJ: 16.881.678/0001-60</t>
  </si>
  <si>
    <t>Onde se lê: Ponto: B2 – Usuários: Luciano Rodrigues Branquinho e Ouro Fino Agrociences Ltda - CPF/CNPJ: 967.046.406-49 e 05.480.599/0001-21; Ponto: B9 – Usuários: Pedro Nilson Leite e Milson Pereira da Silva - CPFs: 334.190.359-34 e 450.539.016-00; Ponto: B10 – Usuários: Luis Otávio Ferrari Pereira e Milson Pereira da Silva - CPFs: 059.277.858-40 e 450.539.016-00. Leia-se: B2 – Usuários: Luciano Rodrigues Branquinho, Régis Wilson Nunes Ferreira, Christina Angélica de Souza Silva Ferreira, Robson Emanuel Nunes Ferreira – CPFs: 967.046.406-49, 251.749.498-33, 059.862.846-07 e 287.272.998-48; Ponto: B9 – Usuários: Pedro Nilson Leite, Régis Wilson Nunes Ferreira, Christina Angélica de Souza Silva Ferreira, Robson Emanuel Nunes Ferreira - CPFs: 334.190.359-34, 251.749.498-33, 059.862.846-07 e 287.272.998-48; B10 – Usuários: Luis Otávio Ferrari Pereira, Régis Wilson Nunes Ferreira, Christina Angélica de Souza Silva Ferreira, Robson Emanuel Nunes Ferreira - CPFs: 059.277.858-40, 251.749.498-33, 059.862.846-07 e 287.272.998-48. Município: Bonfinópolis de Minas - MG.</t>
  </si>
  <si>
    <t>Onde se lê: Outorgados: Associação de Usuários das Águas da Bacia do Rio Claro – AUARC: Eurico Gaspar Veloso, Jurandir Gonçalves da Silva, Luiz Gonzaga Ferreira, Luiz Fernando Brandt, Antônio Abel Gomes David, Makio Aratani, Mário Aratani, João Batista da Silva, José Carlos da Silva, José Luiz Barladin, Armando de Moraes, Makio Aratani Filho, Sigeiki Tawada, André Guillaumon, Cláudio Carvalho Ottoni, Renato César Sacardo, José Luiz Varaldo, Élson Tamekuni, Antônio Masao Miada, Nilson Pereira da Cruz, Centro Operacional de Desenvolvimento e Saneamento de Uberaba – CODAU, Viltamar Pereira da Cunha, Reginaldo Carneiro dos Santos, José Ferreira Cândido, José Humberto Pereira da Cunha, Fausto Pereira Batista e Pedro Redemptor Guidi. Leia-se: Outorgados: Associação de Usuários das Águas da Bacia do Rio Claro – AUARC: André Guillaumon, Antônio Masao Miada, Armando de Moraes, Christianne Resende Fernandes, Cláudio Carvalho Ottoni, Centro Operacional de Desenvolvimento e Saneamento de Uberaba – CODAU, Décio Bergamasco, Djalma Pereira, Djarbas José Pereira, Élson Tamekuni, Eurico Gaspar Veloso, Fausto Pereira Batista, João Batista da Silva, José Caetano Moreira - ESP, José Ferreira Cândido, José Humberto Pereira da Cunha, José Luiz Balardin, José Luiz Varaldo, José Roberto Rosseto, Luiz Antônio da Cunha Machado, Mákio Aratani, Mákio Aratani Filho, Maurício José da Silva, Nilson Pereira da Cruz, Wilson Valentim da Silva Panício, Otaniel José Pereira, Osvaldo Fernandes do Carmo, Pedro de Paula Guidi, Pedro Redemptor Guidi, Rafael Garcia Donadeli, Reginaldo Carneiro dos Santos, Renato César Sacardo e Viltamar Pereira da Cunha. Municípios: Nova Ponte, Sacramento e Uberaba. – MG.</t>
  </si>
  <si>
    <t>Porto Santa Fé Ltda – CNPJ: 02.461.723/0113-13. Curso d’água: Córrego dos Macacos – Município: Fortuna de Minas – MG.</t>
  </si>
  <si>
    <r>
      <t>Onde se lê: Vazão Autorizada (m</t>
    </r>
    <r>
      <rPr>
        <vertAlign val="superscript"/>
        <sz val="10"/>
        <color theme="1"/>
        <rFont val="Arial"/>
        <family val="2"/>
      </rPr>
      <t>3</t>
    </r>
    <r>
      <rPr>
        <sz val="10"/>
        <color theme="1"/>
        <rFont val="Arial"/>
        <family val="2"/>
      </rPr>
      <t>/h): 560,0. Leia-se: Vazão Autorizada (m</t>
    </r>
    <r>
      <rPr>
        <vertAlign val="superscript"/>
        <sz val="10"/>
        <color theme="1"/>
        <rFont val="Arial"/>
        <family val="2"/>
      </rPr>
      <t>3</t>
    </r>
    <r>
      <rPr>
        <sz val="10"/>
        <color theme="1"/>
        <rFont val="Arial"/>
        <family val="2"/>
      </rPr>
      <t xml:space="preserve">/h): 1000,0. Inclusão de condicionantes: 1. Realização periódica de analises de sedimentos dos Córregos da região principalmente os Córregos Samambaia e Olaria. 2. Assegurar, garantir, fornecer água de qualidade e quantidade, dentro das normas de potabilidade para as comunidades com escassez de água, durante toda a vida útil do empreendimento. As referidas comunidades são: Casa Branca, Córrego do Feijão e Jangada. Retificação Aprovada pelo CBH-Paraopeba – CTIOAR. Município: Brumadinho – MG.    </t>
    </r>
  </si>
  <si>
    <r>
      <t>Onde se lê: UPGRH: SF7. Art. 7º- 1. Manutenção da vazão mínima residual 150% da Q</t>
    </r>
    <r>
      <rPr>
        <vertAlign val="subscript"/>
        <sz val="10"/>
        <color theme="1"/>
        <rFont val="Arial"/>
        <family val="2"/>
      </rPr>
      <t xml:space="preserve">7,10, </t>
    </r>
    <r>
      <rPr>
        <sz val="10"/>
        <color theme="1"/>
        <rFont val="Arial"/>
        <family val="2"/>
      </rPr>
      <t>ou seja, 0,0345 m³/s. Leia-se: UPGRH: PN1. Art. 7º - 1. Manutenção da vazão mínima residual 100% da Q</t>
    </r>
    <r>
      <rPr>
        <vertAlign val="subscript"/>
        <sz val="10"/>
        <color theme="1"/>
        <rFont val="Arial"/>
        <family val="2"/>
      </rPr>
      <t>7,10</t>
    </r>
    <r>
      <rPr>
        <sz val="10"/>
        <color theme="1"/>
        <rFont val="Arial"/>
        <family val="2"/>
      </rPr>
      <t>, ou seja 0,0138 m³/s. Município: Unaí - MG.</t>
    </r>
  </si>
  <si>
    <r>
      <t>Outorgado: Sidnei Queiroz Palhares. CPF: 004.171.956-56. Inclusão de condicionantes: 1. Manutenção da vazão mínima residual 100% da Q</t>
    </r>
    <r>
      <rPr>
        <vertAlign val="subscript"/>
        <sz val="10"/>
        <color theme="1"/>
        <rFont val="Arial"/>
        <family val="2"/>
      </rPr>
      <t>7,10</t>
    </r>
    <r>
      <rPr>
        <sz val="10"/>
        <color theme="1"/>
        <rFont val="Arial"/>
        <family val="2"/>
      </rPr>
      <t>, ou seja 0,0069 m³/s. PRAZO: a partir do recebimento do AR do Certificado de outorga. 2. Apresentar dispositivo de controle de vazão, na saída do reservatório, devidamente calibrado, e que esse controle seja com periodicidade mensal de medições; esses dispositivos devem permitir através de uma simples leitura de nível, a qualquer tempo, o conhecimento da vazão instantânea. PRAZO: 30 (trinta) dias a partir do recebimento do AR do certificado de outorga. Município: Paracatu - MG.</t>
    </r>
  </si>
  <si>
    <r>
      <t xml:space="preserve">Onde se lê: </t>
    </r>
    <r>
      <rPr>
        <sz val="10"/>
        <color theme="1"/>
        <rFont val="Arial"/>
        <family val="2"/>
      </rPr>
      <t xml:space="preserve">Vazão Autorizada (l/s): 10,0. Finalidade: Com tempo de captação de 21:00 horas/dia, 25 dias/mês, nos meses de abril à dezembro. </t>
    </r>
    <r>
      <rPr>
        <sz val="10"/>
        <color rgb="FF000000"/>
        <rFont val="Arial"/>
        <family val="2"/>
      </rPr>
      <t xml:space="preserve">Leia-se: </t>
    </r>
    <r>
      <rPr>
        <sz val="10"/>
        <color theme="1"/>
        <rFont val="Arial"/>
        <family val="2"/>
      </rPr>
      <t>Vazão Autorizada (l/s): 31,0. Finalidade: Com tempo de captação de 10:00 horas/dia, 21 dias/mês e 12 meses/ano. Município: Patrocínio - MG.</t>
    </r>
  </si>
  <si>
    <r>
      <t>Onde se lê: Finalidade: C</t>
    </r>
    <r>
      <rPr>
        <sz val="10"/>
        <color theme="1"/>
        <rFont val="Arial"/>
        <family val="2"/>
      </rPr>
      <t xml:space="preserve">om potência média instalada de 3,1 MW. </t>
    </r>
    <r>
      <rPr>
        <sz val="10"/>
        <color rgb="FF000000"/>
        <rFont val="Arial"/>
        <family val="2"/>
      </rPr>
      <t>Leia-se: Finalidade: C</t>
    </r>
    <r>
      <rPr>
        <sz val="10"/>
        <color theme="1"/>
        <rFont val="Arial"/>
        <family val="2"/>
      </rPr>
      <t>om potência média instalada de 6,2 MW. Município: Perdizes - MG.</t>
    </r>
  </si>
  <si>
    <r>
      <t xml:space="preserve">Onde se lê: Vazão outorgada: </t>
    </r>
    <r>
      <rPr>
        <sz val="10"/>
        <color theme="1"/>
        <rFont val="Arial"/>
        <family val="2"/>
      </rPr>
      <t>(l/s): 10,0. Condicionante: Enviar relatório fotográfico à SUPRAM TMAP da instalação da tubulação de fundo do tipo “sifão” com diâmetro de 250 mm, sem dispositivo (registro de gaveta) que, para garantia da vazão mínima não inferior a 312,2% da Q</t>
    </r>
    <r>
      <rPr>
        <vertAlign val="subscript"/>
        <sz val="10"/>
        <color theme="1"/>
        <rFont val="Arial"/>
        <family val="2"/>
      </rPr>
      <t>7,10</t>
    </r>
    <r>
      <rPr>
        <sz val="10"/>
        <color theme="1"/>
        <rFont val="Arial"/>
        <family val="2"/>
      </rPr>
      <t xml:space="preserve"> (0,133 m³/s) a ser mantida a jusante. </t>
    </r>
    <r>
      <rPr>
        <sz val="10"/>
        <color rgb="FF000000"/>
        <rFont val="Arial"/>
        <family val="2"/>
      </rPr>
      <t xml:space="preserve">Leia-se: Vazão outorgada: </t>
    </r>
    <r>
      <rPr>
        <sz val="10"/>
        <color theme="1"/>
        <rFont val="Arial"/>
        <family val="2"/>
      </rPr>
      <t>(l/s): 143,3. Condicionante: Enviar relatório fotográfico à SUPRAM TMAP da instalação da tubulação de fundo do tipo “sifão”, sem dispositivo (registro de gaveta) que, para garantia da vazão mínima não inferior a 217 % da Q</t>
    </r>
    <r>
      <rPr>
        <vertAlign val="subscript"/>
        <sz val="10"/>
        <color theme="1"/>
        <rFont val="Arial"/>
        <family val="2"/>
      </rPr>
      <t>7,10</t>
    </r>
    <r>
      <rPr>
        <sz val="10"/>
        <color theme="1"/>
        <rFont val="Arial"/>
        <family val="2"/>
      </rPr>
      <t xml:space="preserve"> (0,099 m³/s) a ser mantida a jusante. Município: Santa Vitória - MG.</t>
    </r>
  </si>
  <si>
    <r>
      <t xml:space="preserve">Onde se lê: </t>
    </r>
    <r>
      <rPr>
        <sz val="10"/>
        <color rgb="FF000000"/>
        <rFont val="Arial"/>
        <family val="2"/>
      </rPr>
      <t>Ponto de intervenção: Lat. 19º02'22''S e Long. 46º05'03''W</t>
    </r>
    <r>
      <rPr>
        <sz val="10"/>
        <color theme="1"/>
        <rFont val="Arial"/>
        <family val="2"/>
      </rPr>
      <t xml:space="preserve">. Leia-se: </t>
    </r>
    <r>
      <rPr>
        <sz val="10"/>
        <color rgb="FF000000"/>
        <rFont val="Arial"/>
        <family val="2"/>
      </rPr>
      <t>Ponto de intervenção: Lat. 19º02'22''S e Long. 46º45'03''W</t>
    </r>
    <r>
      <rPr>
        <sz val="10"/>
        <color theme="1"/>
        <rFont val="Arial"/>
        <family val="2"/>
      </rPr>
      <t>. Município: Serra do Salitre - MG.</t>
    </r>
  </si>
  <si>
    <r>
      <t xml:space="preserve">Onde se lê: </t>
    </r>
    <r>
      <rPr>
        <sz val="10"/>
        <color rgb="FF000000"/>
        <rFont val="Arial"/>
        <family val="2"/>
      </rPr>
      <t xml:space="preserve">Finalidade: Consumo industrial. </t>
    </r>
    <r>
      <rPr>
        <sz val="10"/>
        <color theme="1"/>
        <rFont val="Arial"/>
        <family val="2"/>
      </rPr>
      <t xml:space="preserve">Leia-se: </t>
    </r>
    <r>
      <rPr>
        <sz val="10"/>
        <color rgb="FF000000"/>
        <rFont val="Arial"/>
        <family val="2"/>
      </rPr>
      <t>Finalidade: Consumo industrial e irrigação de uma área de 500 ha (2,5 ha por setor) através do método auto-propelido. Município: Ituiutaba - MG.</t>
    </r>
  </si>
  <si>
    <r>
      <t>Onde se lê:</t>
    </r>
    <r>
      <rPr>
        <sz val="10"/>
        <color theme="1"/>
        <rFont val="Arial"/>
        <family val="2"/>
      </rPr>
      <t xml:space="preserve"> Finalidade: Consumo humano e industrial, com o tempo de captação de 10:00 horas/dia e 12 meses/ano. </t>
    </r>
    <r>
      <rPr>
        <sz val="10"/>
        <color rgb="FF000000"/>
        <rFont val="Arial"/>
        <family val="2"/>
      </rPr>
      <t>Leia-se:</t>
    </r>
    <r>
      <rPr>
        <sz val="10"/>
        <color theme="1"/>
        <rFont val="Arial"/>
        <family val="2"/>
      </rPr>
      <t xml:space="preserve"> Finalidade: Consumo humano e industrial, com o tempo de captação de 20:00 horas/dia e 12 meses/ano. Município: Alvinópolis - MG.</t>
    </r>
  </si>
  <si>
    <r>
      <t xml:space="preserve">Onde se lê: Outorgado: </t>
    </r>
    <r>
      <rPr>
        <sz val="10"/>
        <color rgb="FF000000"/>
        <rFont val="Arial"/>
        <family val="2"/>
      </rPr>
      <t xml:space="preserve">Companhia de Bebidas das Americas - AMBEV. CNPJ: 02.808.708/0017-66. Finalidade: Consumo industrial. </t>
    </r>
    <r>
      <rPr>
        <sz val="10"/>
        <color theme="1"/>
        <rFont val="Arial"/>
        <family val="2"/>
      </rPr>
      <t xml:space="preserve">Leia-se: Cervejarias Reunidas Skol Caracu S.A, CNPJ: 33.719.311/0002-45. </t>
    </r>
    <r>
      <rPr>
        <sz val="10"/>
        <color rgb="FF000000"/>
        <rFont val="Arial"/>
        <family val="2"/>
      </rPr>
      <t xml:space="preserve">Finalidade: Consumo humano, industrial e construção civil. </t>
    </r>
    <r>
      <rPr>
        <sz val="10"/>
        <color theme="1"/>
        <rFont val="Arial"/>
        <family val="2"/>
      </rPr>
      <t xml:space="preserve">Município: </t>
    </r>
    <r>
      <rPr>
        <sz val="10"/>
        <color rgb="FF000000"/>
        <rFont val="Arial"/>
        <family val="2"/>
      </rPr>
      <t>Uberlândia - MG.</t>
    </r>
  </si>
  <si>
    <r>
      <t xml:space="preserve">Onde se lê: Outorgado: </t>
    </r>
    <r>
      <rPr>
        <sz val="10"/>
        <color rgb="FF000000"/>
        <rFont val="Arial"/>
        <family val="2"/>
      </rPr>
      <t xml:space="preserve">Companhia de Bebidas das Americas - AMBEV. CNPJ: 02.808.708/0017-66. </t>
    </r>
    <r>
      <rPr>
        <sz val="10"/>
        <color theme="1"/>
        <rFont val="Arial"/>
        <family val="2"/>
      </rPr>
      <t xml:space="preserve">Leia-se: Cervejarias Reunidas Skol Caracu S.A, CNPJ: 33.719.311/0002-45. Município: </t>
    </r>
    <r>
      <rPr>
        <sz val="10"/>
        <color rgb="FF000000"/>
        <rFont val="Arial"/>
        <family val="2"/>
      </rPr>
      <t>Uberlândia - MG.</t>
    </r>
  </si>
  <si>
    <r>
      <t xml:space="preserve">Onde se lê: Outorgada: Carneirinho Agroindustrial Ltda, CNPJ: 07.767.691/0001-00. Finalidade: com tempo de captação de 03:00 horas e 45 minutos/dia. Leia-se: Outorgada: S/A </t>
    </r>
    <r>
      <rPr>
        <sz val="10"/>
        <color rgb="FF000000"/>
        <rFont val="Arial"/>
        <family val="2"/>
      </rPr>
      <t xml:space="preserve">Usina Coruripe Açúcar e Álcool  - Filial Carneirinho. CNPJ: 12.229.415/0023-26. Finalidade: </t>
    </r>
    <r>
      <rPr>
        <sz val="10"/>
        <color theme="1"/>
        <rFont val="Arial"/>
        <family val="2"/>
      </rPr>
      <t>com tempo de captação de 20:00 horas/dia. Município: Carneirinho - MG.</t>
    </r>
  </si>
  <si>
    <t>Onde se lê: Vazão outorgada em barramento já existente com volume acumulado de 396.488 m³ e área inundada de 5.87 ha (l/s): 100,0. Finalidade: Irrigação de uma área de 180 ha através do método de pivô central, com o tempo de captação de 21:00 horas/dia sendo 08 dias no mês de janeiro, 03 dias nos meses de março e outubro, 12 dias nos meses de abril e maio, 04 dias nos meses de junho, julho e agosto, 01 dia no mês de dezembro e volumes máximos mensais de 60480 m³ no mês de janeiro, 22680 m³ nos meses de março e outubro, 90720 m³ nos meses de abril e maio, 30240 m³ nos meses de junho, julho e agosto, 7560 m³ no mês de dezembro. Leia-se: Vazão outorgada em barramento já existente com volume acumulado de 396.488 m³ e área inundada de 5,87 ha (l/s): 142,0. Finalidade: Irrigação de uma área de 225 ha através do método de pivô central, com o tempo de captação de 21:00 horas/dia, sendo 01 dia no mês de janeiro, 02 dias nos meses de fevereiro e dezembro, 03 dias nos meses de março e outubro, 12 dias no mês de abril, 11 dias no de maio e 04 dias no mês de junho e volumes máximos mensais de 10735,19 m³ no mês de janeiro, 21470,39 m³ no meses de fevereiro e dezembro, 32205,6 m³ nos meses de março e outubro, 128822,4 m³ no mês de abril, 118087,2 m³ no mês de maio e  42940,79 no mês de junho. Município: Unaí – MG.</t>
  </si>
  <si>
    <t xml:space="preserve">Onde se lê: Outorgado: Jorge Bolivar de Melo Rezende - ME. CNPJ: 17.408.630/0001-00. Leia-se: Outorgado: Tracajá Material de Construção Ltda – ME – CNPJ: 11.345.221/0001-18. Município: Piranga - MG. </t>
  </si>
  <si>
    <r>
      <t xml:space="preserve">Onde se lê: </t>
    </r>
    <r>
      <rPr>
        <sz val="10"/>
        <color rgb="FF000000"/>
        <rFont val="Arial"/>
        <family val="2"/>
      </rPr>
      <t xml:space="preserve">Vazão Autorizada (l/s): 133,0. </t>
    </r>
    <r>
      <rPr>
        <sz val="10"/>
        <color theme="1"/>
        <rFont val="Arial"/>
        <family val="2"/>
      </rPr>
      <t xml:space="preserve">Leia-se: </t>
    </r>
    <r>
      <rPr>
        <sz val="10"/>
        <color rgb="FF000000"/>
        <rFont val="Arial"/>
        <family val="2"/>
      </rPr>
      <t xml:space="preserve">Vazão Autorizada (l/s): 81,5. Condicionantes: 1. Apresentar projeto de irrigação e manejo de acordo com a vazão disponível (0,0815 m³/s ou 81,5 L/s) para o ponto de captação, informando se há a viabilidade dos projetos para com a vazão disponível. 2. Apresentar características técnicas do equipamento de captação coerente com a vazão liberada. 3. Apresentar relatório fotográfico do ponto de captação com o equipamento adequado para a captação da vazão liberada. 4. Apresentar autorização/protocolo para intervenção em área de preservação permanente junto ao IEF se houver supressão vegetal ou alteração na área de preservação permanente. Prazo: 90 (noventa) dias para apresentar o cumprimento das condicionantes, a partir da data de retificação da portaria. </t>
    </r>
    <r>
      <rPr>
        <sz val="10"/>
        <color theme="1"/>
        <rFont val="Arial"/>
        <family val="2"/>
      </rPr>
      <t xml:space="preserve">Município: Santa Vitória - MG. </t>
    </r>
  </si>
  <si>
    <r>
      <t xml:space="preserve">Onde se lê: </t>
    </r>
    <r>
      <rPr>
        <sz val="10"/>
        <color rgb="FF000000"/>
        <rFont val="Arial"/>
        <family val="2"/>
      </rPr>
      <t xml:space="preserve">Vazão Autorizada (l/s): 890,0. </t>
    </r>
    <r>
      <rPr>
        <sz val="10"/>
        <color theme="1"/>
        <rFont val="Arial"/>
        <family val="2"/>
      </rPr>
      <t xml:space="preserve">Leia-se: </t>
    </r>
    <r>
      <rPr>
        <sz val="10"/>
        <color rgb="FF000000"/>
        <rFont val="Arial"/>
        <family val="2"/>
      </rPr>
      <t xml:space="preserve">Vazão Autorizada (l/s): 417,0. Condicionantes: 1. Instalar hidrômetro e horímetro nos pontos de captação ou em ponto para onde toda a água captada é aduzida. Apresentar à SUPRAM LM, na renovação da Portaria de Outorga, os registros referentes ao tempo de operação das bombas e volumes de água captada. Manter estes registros disponíveis para conferência em vistorias ou quando solicitado. PRAZO: durante a vigência desta outorga; 2. Apresentar relatório fotográfico do(s) hidrômetro(s) e do(s) horímetro(s), comprovando sua(s) instalação(ões). PRAZO: na renovação da Portaria de Outorga. </t>
    </r>
    <r>
      <rPr>
        <sz val="10"/>
        <color theme="1"/>
        <rFont val="Arial"/>
        <family val="2"/>
      </rPr>
      <t xml:space="preserve">Município: João Monlevade - MG. </t>
    </r>
  </si>
  <si>
    <r>
      <t xml:space="preserve">Onde se lê: </t>
    </r>
    <r>
      <rPr>
        <sz val="10"/>
        <color rgb="FF000000"/>
        <rFont val="Arial"/>
        <family val="2"/>
      </rPr>
      <t>Prc. 09830/2013</t>
    </r>
    <r>
      <rPr>
        <sz val="10"/>
        <color theme="1"/>
        <rFont val="Arial"/>
        <family val="2"/>
      </rPr>
      <t xml:space="preserve">. Leia-se: </t>
    </r>
    <r>
      <rPr>
        <sz val="10"/>
        <color rgb="FF000000"/>
        <rFont val="Arial"/>
        <family val="2"/>
      </rPr>
      <t>Prc. 09830/2010</t>
    </r>
    <r>
      <rPr>
        <sz val="10"/>
        <color theme="1"/>
        <rFont val="Arial"/>
        <family val="2"/>
      </rPr>
      <t xml:space="preserve">. Município: </t>
    </r>
    <r>
      <rPr>
        <sz val="10"/>
        <color rgb="FF000000"/>
        <rFont val="Arial"/>
        <family val="2"/>
      </rPr>
      <t>Patos de Minas - MG.</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</si>
</sst>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name val="Arial"/>
      <family val="2"/>
    </font>
    <font>
      <sz val="10"/>
      <color theme="1"/>
      <name val="Arial"/>
      <family val="2"/>
    </font>
    <font>
      <sz val="12"/>
      <color theme="1"/>
      <name val="Times New Roman"/>
      <family val="1"/>
    </font>
    <font>
      <sz val="11"/>
      <color rgb="FF000000"/>
      <name val="Calibri"/>
      <family val="2"/>
      <scheme val="minor"/>
    </font>
    <font>
      <sz val="10"/>
      <name val="Arial"/>
      <family val="2"/>
    </font>
    <font>
      <sz val="9"/>
      <color indexed="81"/>
      <name val="Tahoma"/>
      <charset val="1"/>
    </font>
    <font>
      <b/>
      <sz val="9"/>
      <color indexed="81"/>
      <name val="Tahoma"/>
      <charset val="1"/>
    </font>
    <font>
      <sz val="10"/>
      <color rgb="FF000000"/>
      <name val="Arial"/>
      <family val="2"/>
    </font>
    <font>
      <sz val="11.5"/>
      <color theme="1"/>
      <name val="Times New Roman"/>
      <family val="1"/>
    </font>
    <font>
      <b/>
      <sz val="10"/>
      <color theme="1"/>
      <name val="Arial"/>
      <family val="2"/>
    </font>
    <font>
      <b/>
      <sz val="10"/>
      <color rgb="FF000000"/>
      <name val="Arial"/>
      <family val="2"/>
    </font>
    <font>
      <b/>
      <sz val="12"/>
      <color theme="1"/>
      <name val="Times New Roman"/>
      <family val="1"/>
    </font>
    <font>
      <sz val="10"/>
      <color rgb="FFFF0000"/>
      <name val="Arial"/>
      <family val="2"/>
    </font>
    <font>
      <vertAlign val="superscript"/>
      <sz val="10"/>
      <color theme="1"/>
      <name val="Arial"/>
      <family val="2"/>
    </font>
    <font>
      <vertAlign val="subscript"/>
      <sz val="10"/>
      <color theme="1"/>
      <name val="Arial"/>
      <family val="2"/>
    </font>
    <font>
      <sz val="12"/>
      <color theme="1"/>
      <name val="Arial"/>
      <family val="2"/>
    </font>
  </fonts>
  <fills count="9">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FFFF"/>
      </left>
      <right style="medium">
        <color rgb="FFFFFFFF"/>
      </right>
      <top style="medium">
        <color rgb="FFFFFFFF"/>
      </top>
      <bottom style="medium">
        <color rgb="FFFFFFFF"/>
      </bottom>
      <diagonal/>
    </border>
    <border>
      <left style="thin">
        <color rgb="FF000000"/>
      </left>
      <right style="medium">
        <color rgb="FFFFFFFF"/>
      </right>
      <top style="thin">
        <color rgb="FF000000"/>
      </top>
      <bottom style="medium">
        <color rgb="FFFFFFFF"/>
      </bottom>
      <diagonal/>
    </border>
    <border>
      <left style="medium">
        <color rgb="FFFFFFFF"/>
      </left>
      <right style="medium">
        <color rgb="FFFFFFFF"/>
      </right>
      <top style="thin">
        <color rgb="FF000000"/>
      </top>
      <bottom style="medium">
        <color rgb="FFFFFFFF"/>
      </bottom>
      <diagonal/>
    </border>
    <border>
      <left style="thin">
        <color rgb="FF000000"/>
      </left>
      <right style="medium">
        <color rgb="FFFFFFFF"/>
      </right>
      <top style="medium">
        <color rgb="FFFFFFFF"/>
      </top>
      <bottom style="medium">
        <color rgb="FFFFFFFF"/>
      </bottom>
      <diagonal/>
    </border>
    <border>
      <left style="thin">
        <color rgb="FF000000"/>
      </left>
      <right style="medium">
        <color rgb="FFFFFFFF"/>
      </right>
      <top style="medium">
        <color rgb="FFFFFFFF"/>
      </top>
      <bottom style="thin">
        <color rgb="FF000000"/>
      </bottom>
      <diagonal/>
    </border>
    <border>
      <left style="medium">
        <color rgb="FFFFFFFF"/>
      </left>
      <right style="medium">
        <color rgb="FFFFFFFF"/>
      </right>
      <top style="medium">
        <color rgb="FFFFFFFF"/>
      </top>
      <bottom style="thin">
        <color rgb="FF00000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0" fontId="2" fillId="0" borderId="1" xfId="0" applyFont="1" applyBorder="1"/>
    <xf numFmtId="14" fontId="2" fillId="0" borderId="1" xfId="0" applyNumberFormat="1" applyFont="1" applyBorder="1"/>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2" fillId="0" borderId="0" xfId="0" applyFont="1" applyFill="1" applyBorder="1"/>
    <xf numFmtId="49" fontId="1" fillId="3" borderId="9" xfId="0" applyNumberFormat="1" applyFont="1" applyFill="1" applyBorder="1" applyAlignment="1">
      <alignment horizontal="center" vertical="center" wrapText="1"/>
    </xf>
    <xf numFmtId="0" fontId="2" fillId="0" borderId="1" xfId="0" applyFont="1" applyFill="1" applyBorder="1"/>
    <xf numFmtId="49"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2" fontId="2" fillId="0" borderId="1" xfId="0" applyNumberFormat="1" applyFont="1" applyFill="1" applyBorder="1"/>
    <xf numFmtId="2" fontId="2" fillId="0" borderId="1" xfId="0" applyNumberFormat="1" applyFont="1" applyBorder="1"/>
    <xf numFmtId="0" fontId="2" fillId="5" borderId="1" xfId="0" applyFont="1" applyFill="1" applyBorder="1"/>
    <xf numFmtId="14" fontId="2" fillId="5" borderId="1" xfId="0" applyNumberFormat="1" applyFont="1" applyFill="1" applyBorder="1"/>
    <xf numFmtId="14" fontId="0" fillId="0" borderId="0" xfId="0" applyNumberFormat="1"/>
    <xf numFmtId="0" fontId="2" fillId="8" borderId="1" xfId="0" applyFont="1" applyFill="1" applyBorder="1"/>
    <xf numFmtId="0" fontId="0" fillId="0" borderId="0" xfId="0" applyFill="1" applyBorder="1" applyAlignment="1">
      <alignment vertical="center"/>
    </xf>
    <xf numFmtId="0" fontId="0" fillId="6" borderId="1" xfId="0" applyFill="1" applyBorder="1" applyAlignment="1">
      <alignment horizontal="center"/>
    </xf>
    <xf numFmtId="0" fontId="2" fillId="0" borderId="2" xfId="0" applyFont="1" applyBorder="1"/>
    <xf numFmtId="14" fontId="2" fillId="0" borderId="2" xfId="0" applyNumberFormat="1" applyFont="1" applyBorder="1"/>
    <xf numFmtId="2" fontId="2" fillId="0" borderId="2" xfId="0" applyNumberFormat="1" applyFont="1" applyFill="1" applyBorder="1"/>
    <xf numFmtId="0" fontId="8" fillId="4" borderId="1" xfId="0" applyFont="1" applyFill="1" applyBorder="1" applyAlignment="1">
      <alignment vertical="center" wrapText="1"/>
    </xf>
    <xf numFmtId="0" fontId="8" fillId="0" borderId="1" xfId="0" applyFont="1" applyFill="1" applyBorder="1" applyAlignment="1">
      <alignment vertical="center" wrapText="1"/>
    </xf>
    <xf numFmtId="0" fontId="2" fillId="0" borderId="2" xfId="0" applyFont="1" applyFill="1" applyBorder="1"/>
    <xf numFmtId="14" fontId="2" fillId="0" borderId="1" xfId="0" applyNumberFormat="1" applyFont="1" applyFill="1" applyBorder="1"/>
    <xf numFmtId="2" fontId="2" fillId="0" borderId="12" xfId="0" applyNumberFormat="1" applyFont="1" applyFill="1" applyBorder="1"/>
    <xf numFmtId="0" fontId="8" fillId="0" borderId="1" xfId="0" applyFont="1" applyFill="1" applyBorder="1"/>
    <xf numFmtId="0" fontId="2" fillId="0" borderId="1" xfId="0" applyFont="1" applyBorder="1" applyAlignment="1"/>
    <xf numFmtId="0" fontId="8" fillId="0" borderId="1" xfId="0" applyFont="1" applyBorder="1"/>
    <xf numFmtId="0" fontId="8" fillId="4" borderId="2" xfId="0" applyFont="1" applyFill="1" applyBorder="1" applyAlignment="1">
      <alignment vertical="center" wrapText="1"/>
    </xf>
    <xf numFmtId="0" fontId="8" fillId="0" borderId="2" xfId="0" applyFont="1" applyFill="1" applyBorder="1" applyAlignment="1">
      <alignment vertical="center" wrapText="1"/>
    </xf>
    <xf numFmtId="0" fontId="3" fillId="0" borderId="0" xfId="0" applyFont="1"/>
    <xf numFmtId="0" fontId="2" fillId="0" borderId="13" xfId="0" applyFont="1" applyFill="1" applyBorder="1"/>
    <xf numFmtId="14" fontId="2" fillId="0" borderId="2" xfId="0" applyNumberFormat="1" applyFont="1" applyFill="1" applyBorder="1"/>
    <xf numFmtId="0" fontId="2" fillId="0" borderId="13" xfId="0" applyFont="1" applyBorder="1"/>
    <xf numFmtId="0" fontId="2" fillId="6" borderId="1" xfId="0" applyFont="1" applyFill="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vertical="center"/>
    </xf>
    <xf numFmtId="0" fontId="8" fillId="0" borderId="2" xfId="0" applyFont="1" applyBorder="1"/>
    <xf numFmtId="0" fontId="3" fillId="0" borderId="0" xfId="0" applyFont="1" applyAlignment="1">
      <alignment vertical="center"/>
    </xf>
    <xf numFmtId="0" fontId="9" fillId="0" borderId="0" xfId="0" applyFont="1"/>
    <xf numFmtId="0" fontId="2" fillId="0" borderId="13" xfId="0" applyFont="1" applyBorder="1" applyAlignment="1"/>
    <xf numFmtId="0" fontId="2" fillId="0" borderId="1" xfId="0" applyFont="1" applyBorder="1" applyAlignment="1">
      <alignment wrapText="1"/>
    </xf>
    <xf numFmtId="0" fontId="2" fillId="0" borderId="1" xfId="0" applyFont="1" applyBorder="1" applyAlignment="1">
      <alignment horizontal="left"/>
    </xf>
    <xf numFmtId="0" fontId="10" fillId="0" borderId="1" xfId="0" applyFont="1" applyBorder="1"/>
    <xf numFmtId="0" fontId="11" fillId="0" borderId="1" xfId="0" applyFont="1" applyBorder="1"/>
    <xf numFmtId="0" fontId="2" fillId="0" borderId="1" xfId="0" applyFont="1" applyFill="1" applyBorder="1" applyAlignment="1">
      <alignment horizontal="left"/>
    </xf>
    <xf numFmtId="0" fontId="2" fillId="0" borderId="1" xfId="0" applyFont="1" applyFill="1" applyBorder="1" applyAlignment="1"/>
    <xf numFmtId="0" fontId="2" fillId="0" borderId="1" xfId="0" applyFont="1" applyFill="1" applyBorder="1" applyAlignment="1">
      <alignment horizontal="left" wrapText="1"/>
    </xf>
    <xf numFmtId="0" fontId="8" fillId="0" borderId="2" xfId="0" applyFont="1" applyFill="1" applyBorder="1"/>
    <xf numFmtId="0" fontId="12" fillId="0" borderId="0" xfId="0" applyFont="1"/>
    <xf numFmtId="2" fontId="2" fillId="0" borderId="13" xfId="0" applyNumberFormat="1" applyFont="1" applyFill="1" applyBorder="1"/>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0" xfId="0" applyFont="1"/>
    <xf numFmtId="0" fontId="8" fillId="0" borderId="1" xfId="0" applyFont="1" applyBorder="1" applyAlignment="1"/>
    <xf numFmtId="0" fontId="8" fillId="0" borderId="1" xfId="0" applyFont="1" applyFill="1" applyBorder="1" applyAlignment="1">
      <alignment vertical="center"/>
    </xf>
    <xf numFmtId="0" fontId="2" fillId="0" borderId="12" xfId="0" applyFont="1" applyBorder="1"/>
    <xf numFmtId="0" fontId="8" fillId="5" borderId="1" xfId="0" applyFont="1" applyFill="1" applyBorder="1" applyAlignment="1">
      <alignment vertical="center" wrapText="1"/>
    </xf>
    <xf numFmtId="0" fontId="13" fillId="5" borderId="1" xfId="0" applyFont="1" applyFill="1" applyBorder="1"/>
    <xf numFmtId="0" fontId="8" fillId="0" borderId="1" xfId="0" applyFont="1" applyFill="1" applyBorder="1" applyAlignment="1">
      <alignment horizontal="left" vertical="center"/>
    </xf>
    <xf numFmtId="0" fontId="8" fillId="0" borderId="12" xfId="0" applyFont="1" applyFill="1" applyBorder="1" applyAlignment="1">
      <alignment vertical="center" wrapText="1"/>
    </xf>
    <xf numFmtId="2" fontId="2" fillId="5" borderId="1" xfId="0" applyNumberFormat="1" applyFont="1" applyFill="1" applyBorder="1"/>
    <xf numFmtId="0" fontId="0" fillId="0" borderId="0" xfId="0"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center" vertical="center"/>
    </xf>
    <xf numFmtId="0" fontId="2" fillId="0" borderId="1" xfId="0" applyFont="1" applyBorder="1" applyAlignment="1">
      <alignment horizontal="left" vertical="top"/>
    </xf>
    <xf numFmtId="0" fontId="8" fillId="0" borderId="1" xfId="0" applyFont="1" applyBorder="1" applyAlignment="1">
      <alignment horizontal="left" vertical="center"/>
    </xf>
    <xf numFmtId="0" fontId="8" fillId="0" borderId="1" xfId="0" applyFont="1" applyBorder="1" applyAlignment="1">
      <alignment horizontal="left"/>
    </xf>
    <xf numFmtId="0" fontId="2" fillId="6" borderId="2" xfId="0" applyFont="1" applyFill="1" applyBorder="1" applyAlignment="1">
      <alignment horizontal="center" vertical="center"/>
    </xf>
    <xf numFmtId="14"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0" fillId="0" borderId="1" xfId="0" applyBorder="1"/>
    <xf numFmtId="0" fontId="0" fillId="0" borderId="1" xfId="0" applyBorder="1" applyAlignment="1">
      <alignment horizontal="left"/>
    </xf>
    <xf numFmtId="0" fontId="2" fillId="0" borderId="2" xfId="0" applyFont="1" applyFill="1" applyBorder="1" applyAlignment="1">
      <alignment horizontal="center" vertical="center"/>
    </xf>
    <xf numFmtId="14" fontId="2" fillId="0" borderId="9" xfId="0" applyNumberFormat="1" applyFont="1" applyBorder="1" applyAlignment="1">
      <alignment horizontal="center" vertical="center"/>
    </xf>
    <xf numFmtId="0" fontId="2" fillId="0" borderId="2"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14" fontId="2" fillId="0" borderId="10" xfId="0" applyNumberFormat="1" applyFont="1" applyBorder="1" applyAlignment="1">
      <alignment horizontal="center" vertical="center"/>
    </xf>
    <xf numFmtId="14" fontId="2" fillId="5" borderId="10" xfId="0" applyNumberFormat="1" applyFont="1" applyFill="1" applyBorder="1" applyAlignment="1">
      <alignment horizontal="center" vertical="center"/>
    </xf>
    <xf numFmtId="0" fontId="2" fillId="0" borderId="1" xfId="0" applyFont="1" applyBorder="1" applyAlignment="1">
      <alignment horizontal="center" vertical="center" wrapText="1"/>
    </xf>
    <xf numFmtId="14" fontId="2" fillId="0" borderId="10"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4" xfId="0" applyFont="1" applyFill="1" applyBorder="1" applyAlignment="1">
      <alignment horizontal="center" vertical="center"/>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14" fontId="0" fillId="0" borderId="0" xfId="0" applyNumberFormat="1" applyAlignment="1">
      <alignment horizontal="center" vertical="center"/>
    </xf>
    <xf numFmtId="0" fontId="2" fillId="7" borderId="1" xfId="0" applyFont="1" applyFill="1" applyBorder="1" applyAlignment="1">
      <alignment horizontal="center" vertical="center"/>
    </xf>
    <xf numFmtId="0" fontId="0" fillId="7" borderId="1" xfId="0" applyFill="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16" fillId="6" borderId="0" xfId="0" applyFont="1" applyFill="1" applyAlignment="1">
      <alignment horizontal="center" vertical="center" wrapText="1"/>
    </xf>
    <xf numFmtId="14" fontId="0" fillId="0" borderId="15" xfId="0" applyNumberForma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_Listagem%20de%20Outorgados%202015_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orgados Superficial"/>
      <sheetName val="Outorgados Subterrâneo"/>
      <sheetName val="TiposUso"/>
      <sheetName val="Plan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X1048565"/>
  <sheetViews>
    <sheetView zoomScale="90" zoomScaleNormal="90" workbookViewId="0">
      <pane ySplit="1" topLeftCell="A841" activePane="bottomLeft" state="frozen"/>
      <selection activeCell="C1" sqref="C1"/>
      <selection pane="bottomLeft" activeCell="B862" sqref="B862"/>
    </sheetView>
  </sheetViews>
  <sheetFormatPr defaultRowHeight="15" x14ac:dyDescent="0.25"/>
  <cols>
    <col min="1" max="1" width="17.140625" bestFit="1" customWidth="1"/>
    <col min="2" max="2" width="80.42578125" bestFit="1" customWidth="1"/>
    <col min="3" max="3" width="19.85546875" bestFit="1" customWidth="1"/>
    <col min="4" max="4" width="28.42578125" bestFit="1" customWidth="1"/>
    <col min="5" max="5" width="13" bestFit="1" customWidth="1"/>
    <col min="6" max="6" width="23.28515625" bestFit="1" customWidth="1"/>
    <col min="7" max="7" width="24" bestFit="1" customWidth="1"/>
    <col min="8" max="8" width="13.42578125" bestFit="1" customWidth="1"/>
    <col min="9" max="9" width="79.7109375" customWidth="1"/>
    <col min="10" max="10" width="21.5703125" bestFit="1" customWidth="1"/>
    <col min="11" max="11" width="31.140625" bestFit="1" customWidth="1"/>
    <col min="12" max="12" width="12.5703125" bestFit="1" customWidth="1"/>
    <col min="13" max="13" width="109.140625" customWidth="1"/>
    <col min="14" max="14" width="50" bestFit="1" customWidth="1"/>
    <col min="15" max="15" width="46.42578125" bestFit="1" customWidth="1"/>
    <col min="16" max="16" width="67" bestFit="1" customWidth="1"/>
    <col min="17" max="17" width="15.7109375" customWidth="1"/>
    <col min="18" max="18" width="14.140625" customWidth="1"/>
    <col min="19" max="19" width="19.140625" bestFit="1" customWidth="1"/>
    <col min="20" max="20" width="21.28515625" bestFit="1" customWidth="1"/>
    <col min="21" max="21" width="158.140625" bestFit="1" customWidth="1"/>
  </cols>
  <sheetData>
    <row r="1" spans="1:21" ht="25.5" x14ac:dyDescent="0.25">
      <c r="A1" s="15" t="s">
        <v>0</v>
      </c>
      <c r="B1" s="16" t="s">
        <v>17</v>
      </c>
      <c r="C1" s="16" t="s">
        <v>16</v>
      </c>
      <c r="D1" s="15" t="s">
        <v>1</v>
      </c>
      <c r="E1" s="15" t="s">
        <v>2</v>
      </c>
      <c r="F1" s="15" t="s">
        <v>3</v>
      </c>
      <c r="G1" s="15" t="s">
        <v>4</v>
      </c>
      <c r="H1" s="15" t="s">
        <v>5</v>
      </c>
      <c r="I1" s="15" t="s">
        <v>6</v>
      </c>
      <c r="J1" s="17" t="s">
        <v>7</v>
      </c>
      <c r="K1" s="17" t="s">
        <v>8</v>
      </c>
      <c r="L1" s="17" t="s">
        <v>62</v>
      </c>
      <c r="M1" s="15" t="s">
        <v>9</v>
      </c>
      <c r="N1" s="15" t="s">
        <v>10</v>
      </c>
      <c r="O1" s="15" t="s">
        <v>11</v>
      </c>
      <c r="P1" s="15" t="s">
        <v>12</v>
      </c>
      <c r="Q1" s="15" t="s">
        <v>13</v>
      </c>
      <c r="R1" s="15" t="s">
        <v>14</v>
      </c>
      <c r="S1" s="15" t="s">
        <v>18</v>
      </c>
      <c r="T1" s="18" t="s">
        <v>19</v>
      </c>
      <c r="U1" s="15" t="s">
        <v>86</v>
      </c>
    </row>
    <row r="2" spans="1:21" s="1" customFormat="1" ht="15" customHeight="1" x14ac:dyDescent="0.2">
      <c r="A2" s="1" t="s">
        <v>106</v>
      </c>
      <c r="B2" s="1" t="s">
        <v>107</v>
      </c>
      <c r="C2" s="1" t="s">
        <v>108</v>
      </c>
      <c r="D2" s="1" t="s">
        <v>109</v>
      </c>
      <c r="E2" s="1" t="s">
        <v>110</v>
      </c>
      <c r="F2" s="2">
        <v>41648</v>
      </c>
      <c r="G2" s="2">
        <v>43474</v>
      </c>
      <c r="H2" s="1" t="s">
        <v>111</v>
      </c>
      <c r="I2" s="1" t="s">
        <v>112</v>
      </c>
      <c r="J2" s="1" t="s">
        <v>113</v>
      </c>
      <c r="K2" s="1" t="s">
        <v>114</v>
      </c>
      <c r="L2" s="1">
        <v>4</v>
      </c>
      <c r="M2" s="31" t="str">
        <f>VLOOKUP(L2,TiposUso!$A$1:$B$26,2,"FALSO")</f>
        <v>Captação em barramento em curso de água, com regularização de vazão (Área máxima inundada maior 5,00 HA)</v>
      </c>
      <c r="N2" s="1" t="s">
        <v>83</v>
      </c>
      <c r="O2" s="1" t="s">
        <v>115</v>
      </c>
      <c r="P2" s="1" t="s">
        <v>116</v>
      </c>
      <c r="Q2" s="1" t="s">
        <v>117</v>
      </c>
      <c r="R2" s="1" t="s">
        <v>118</v>
      </c>
      <c r="S2" s="1">
        <v>108</v>
      </c>
      <c r="T2" s="1">
        <f t="shared" ref="T2:T65" si="0">(S2/1000)*3600</f>
        <v>388.8</v>
      </c>
      <c r="U2" s="1" t="s">
        <v>119</v>
      </c>
    </row>
    <row r="3" spans="1:21" s="1" customFormat="1" ht="15" customHeight="1" x14ac:dyDescent="0.2">
      <c r="A3" s="1" t="s">
        <v>193</v>
      </c>
      <c r="B3" s="1" t="s">
        <v>194</v>
      </c>
      <c r="C3" s="1" t="s">
        <v>195</v>
      </c>
      <c r="D3" s="1" t="s">
        <v>196</v>
      </c>
      <c r="E3" s="1" t="s">
        <v>197</v>
      </c>
      <c r="F3" s="2">
        <v>41653</v>
      </c>
      <c r="G3" s="2">
        <v>43092</v>
      </c>
      <c r="H3" s="1" t="s">
        <v>111</v>
      </c>
      <c r="I3" s="1" t="s">
        <v>198</v>
      </c>
      <c r="J3" s="1" t="s">
        <v>91</v>
      </c>
      <c r="K3" s="1" t="s">
        <v>91</v>
      </c>
      <c r="L3" s="1">
        <v>1</v>
      </c>
      <c r="M3" s="31" t="str">
        <f>VLOOKUP(L3,TiposUso!$A$1:$B$26,2,"FALSO")</f>
        <v>Captação em corpos de água (rios, lagoas naturais,etc.)</v>
      </c>
      <c r="N3" s="1" t="s">
        <v>70</v>
      </c>
      <c r="O3" s="1" t="s">
        <v>184</v>
      </c>
      <c r="P3" s="1" t="s">
        <v>199</v>
      </c>
      <c r="Q3" s="1" t="s">
        <v>200</v>
      </c>
      <c r="R3" s="1" t="s">
        <v>201</v>
      </c>
      <c r="S3" s="1">
        <v>168.8</v>
      </c>
      <c r="T3" s="1">
        <f t="shared" si="0"/>
        <v>607.68000000000006</v>
      </c>
    </row>
    <row r="4" spans="1:21" s="1" customFormat="1" ht="15" customHeight="1" x14ac:dyDescent="0.2">
      <c r="A4" s="1" t="s">
        <v>202</v>
      </c>
      <c r="B4" s="1" t="s">
        <v>203</v>
      </c>
      <c r="C4" s="1" t="s">
        <v>204</v>
      </c>
      <c r="D4" s="1" t="s">
        <v>196</v>
      </c>
      <c r="E4" s="1" t="s">
        <v>205</v>
      </c>
      <c r="F4" s="2">
        <v>41653</v>
      </c>
      <c r="G4" s="2">
        <v>43092</v>
      </c>
      <c r="H4" s="1" t="s">
        <v>111</v>
      </c>
      <c r="I4" s="1" t="s">
        <v>206</v>
      </c>
      <c r="J4" s="1" t="s">
        <v>91</v>
      </c>
      <c r="K4" s="1" t="s">
        <v>91</v>
      </c>
      <c r="L4" s="1">
        <v>1</v>
      </c>
      <c r="M4" s="31" t="str">
        <f>VLOOKUP(L4,TiposUso!$A$1:$B$26,2,"FALSO")</f>
        <v>Captação em corpos de água (rios, lagoas naturais,etc.)</v>
      </c>
      <c r="N4" s="1" t="s">
        <v>70</v>
      </c>
      <c r="O4" s="1" t="s">
        <v>184</v>
      </c>
      <c r="P4" s="1" t="s">
        <v>207</v>
      </c>
      <c r="Q4" s="1" t="s">
        <v>208</v>
      </c>
      <c r="R4" s="1" t="s">
        <v>209</v>
      </c>
      <c r="S4" s="1">
        <v>148.80000000000001</v>
      </c>
      <c r="T4" s="1">
        <f t="shared" si="0"/>
        <v>535.68000000000006</v>
      </c>
    </row>
    <row r="5" spans="1:21" s="1" customFormat="1" ht="15" customHeight="1" x14ac:dyDescent="0.2">
      <c r="A5" s="1" t="s">
        <v>210</v>
      </c>
      <c r="B5" s="1" t="s">
        <v>211</v>
      </c>
      <c r="C5" s="1" t="s">
        <v>212</v>
      </c>
      <c r="D5" s="1" t="s">
        <v>213</v>
      </c>
      <c r="E5" s="1" t="s">
        <v>214</v>
      </c>
      <c r="F5" s="2">
        <v>41653</v>
      </c>
      <c r="G5" s="2">
        <v>43089</v>
      </c>
      <c r="H5" s="1" t="s">
        <v>111</v>
      </c>
      <c r="I5" s="1" t="s">
        <v>215</v>
      </c>
      <c r="J5" s="1" t="s">
        <v>216</v>
      </c>
      <c r="K5" s="1" t="s">
        <v>217</v>
      </c>
      <c r="L5" s="1">
        <v>4</v>
      </c>
      <c r="M5" s="31" t="str">
        <f>VLOOKUP(L5,TiposUso!$A$1:$B$26,2,"FALSO")</f>
        <v>Captação em barramento em curso de água, com regularização de vazão (Área máxima inundada maior 5,00 HA)</v>
      </c>
      <c r="N5" s="1" t="s">
        <v>70</v>
      </c>
      <c r="O5" s="1" t="s">
        <v>184</v>
      </c>
      <c r="P5" s="1" t="s">
        <v>218</v>
      </c>
      <c r="Q5" s="1" t="s">
        <v>219</v>
      </c>
      <c r="R5" s="1" t="s">
        <v>220</v>
      </c>
      <c r="S5" s="1">
        <v>33</v>
      </c>
      <c r="T5" s="1">
        <f t="shared" si="0"/>
        <v>118.80000000000001</v>
      </c>
    </row>
    <row r="6" spans="1:21" s="1" customFormat="1" ht="15" customHeight="1" x14ac:dyDescent="0.2">
      <c r="A6" s="1" t="s">
        <v>221</v>
      </c>
      <c r="B6" s="1" t="s">
        <v>222</v>
      </c>
      <c r="C6" s="1" t="s">
        <v>223</v>
      </c>
      <c r="D6" s="1" t="s">
        <v>224</v>
      </c>
      <c r="E6" s="1" t="s">
        <v>225</v>
      </c>
      <c r="F6" s="2">
        <v>41653</v>
      </c>
      <c r="G6" s="2">
        <v>48958</v>
      </c>
      <c r="H6" s="1" t="s">
        <v>111</v>
      </c>
      <c r="I6" s="1" t="s">
        <v>226</v>
      </c>
      <c r="J6" s="1" t="s">
        <v>91</v>
      </c>
      <c r="K6" s="1" t="s">
        <v>91</v>
      </c>
      <c r="L6" s="1">
        <v>13</v>
      </c>
      <c r="M6" s="31" t="str">
        <f>VLOOKUP(L6,TiposUso!$A$1:$B$26,2,"FALSO")</f>
        <v>Dragagem, limpeza ou desassoreamento de curso de água</v>
      </c>
      <c r="N6" s="1" t="s">
        <v>33</v>
      </c>
      <c r="O6" s="1" t="s">
        <v>227</v>
      </c>
      <c r="P6" s="1" t="s">
        <v>228</v>
      </c>
      <c r="Q6" s="47" t="s">
        <v>229</v>
      </c>
      <c r="R6" s="36" t="s">
        <v>230</v>
      </c>
      <c r="S6" s="1" t="s">
        <v>91</v>
      </c>
    </row>
    <row r="7" spans="1:21" s="1" customFormat="1" ht="15" customHeight="1" x14ac:dyDescent="0.2">
      <c r="A7" s="1" t="s">
        <v>231</v>
      </c>
      <c r="B7" s="1" t="s">
        <v>232</v>
      </c>
      <c r="C7" s="1" t="s">
        <v>233</v>
      </c>
      <c r="D7" s="1" t="s">
        <v>234</v>
      </c>
      <c r="E7" s="1" t="s">
        <v>235</v>
      </c>
      <c r="F7" s="2">
        <v>41653</v>
      </c>
      <c r="G7" s="2">
        <v>48958</v>
      </c>
      <c r="H7" s="1" t="s">
        <v>111</v>
      </c>
      <c r="I7" s="1" t="s">
        <v>226</v>
      </c>
      <c r="J7" s="1" t="s">
        <v>91</v>
      </c>
      <c r="K7" s="1" t="s">
        <v>91</v>
      </c>
      <c r="L7" s="1">
        <v>13</v>
      </c>
      <c r="M7" s="31" t="str">
        <f>VLOOKUP(L7,TiposUso!$A$1:$B$26,2,"FALSO")</f>
        <v>Dragagem, limpeza ou desassoreamento de curso de água</v>
      </c>
      <c r="N7" s="1" t="s">
        <v>33</v>
      </c>
      <c r="O7" s="1" t="s">
        <v>227</v>
      </c>
      <c r="P7" s="1" t="s">
        <v>237</v>
      </c>
      <c r="Q7" s="36" t="s">
        <v>236</v>
      </c>
      <c r="R7" s="36" t="s">
        <v>238</v>
      </c>
      <c r="S7" s="1" t="s">
        <v>91</v>
      </c>
    </row>
    <row r="8" spans="1:21" s="1" customFormat="1" ht="15" customHeight="1" x14ac:dyDescent="0.2">
      <c r="A8" s="1" t="s">
        <v>239</v>
      </c>
      <c r="B8" s="1" t="s">
        <v>240</v>
      </c>
      <c r="C8" s="1" t="s">
        <v>241</v>
      </c>
      <c r="D8" s="1" t="s">
        <v>242</v>
      </c>
      <c r="E8" s="1" t="s">
        <v>243</v>
      </c>
      <c r="F8" s="2">
        <v>41653</v>
      </c>
      <c r="G8" s="2">
        <v>43479</v>
      </c>
      <c r="H8" s="1" t="s">
        <v>111</v>
      </c>
      <c r="I8" s="1" t="s">
        <v>244</v>
      </c>
      <c r="J8" s="1" t="s">
        <v>91</v>
      </c>
      <c r="K8" s="1" t="s">
        <v>91</v>
      </c>
      <c r="L8" s="1">
        <v>16</v>
      </c>
      <c r="M8" s="31" t="str">
        <f>VLOOKUP(L8,TiposUso!$A$1:$B$26,2,"FALSO")</f>
        <v>Travessia rodo-ferroviária (pontes e bueiros)</v>
      </c>
      <c r="N8" s="1" t="s">
        <v>35</v>
      </c>
      <c r="O8" s="1" t="s">
        <v>245</v>
      </c>
      <c r="P8" s="1" t="s">
        <v>246</v>
      </c>
      <c r="Q8" s="1" t="s">
        <v>247</v>
      </c>
      <c r="R8" s="1" t="s">
        <v>248</v>
      </c>
      <c r="S8" s="1" t="s">
        <v>91</v>
      </c>
    </row>
    <row r="9" spans="1:21" s="1" customFormat="1" ht="15" customHeight="1" x14ac:dyDescent="0.2">
      <c r="A9" s="1" t="s">
        <v>249</v>
      </c>
      <c r="B9" s="1" t="s">
        <v>250</v>
      </c>
      <c r="C9" s="1" t="s">
        <v>251</v>
      </c>
      <c r="D9" s="1" t="s">
        <v>252</v>
      </c>
      <c r="E9" s="1" t="s">
        <v>253</v>
      </c>
      <c r="F9" s="2">
        <v>41653</v>
      </c>
      <c r="G9" s="2">
        <v>43479</v>
      </c>
      <c r="H9" s="1" t="s">
        <v>111</v>
      </c>
      <c r="I9" s="1" t="s">
        <v>254</v>
      </c>
      <c r="J9" s="1" t="s">
        <v>91</v>
      </c>
      <c r="K9" s="1" t="s">
        <v>91</v>
      </c>
      <c r="L9" s="1">
        <v>15</v>
      </c>
      <c r="M9" s="31" t="str">
        <f>VLOOKUP(L9,TiposUso!$A$1:$B$26,2,"FALSO")</f>
        <v>Canalização e/ou retificação de curso de água</v>
      </c>
      <c r="N9" s="1" t="s">
        <v>23</v>
      </c>
      <c r="O9" s="1" t="s">
        <v>255</v>
      </c>
      <c r="P9" s="1" t="s">
        <v>256</v>
      </c>
      <c r="Q9" s="1" t="s">
        <v>257</v>
      </c>
      <c r="R9" s="1" t="s">
        <v>258</v>
      </c>
      <c r="S9" s="1" t="s">
        <v>91</v>
      </c>
    </row>
    <row r="10" spans="1:21" s="1" customFormat="1" ht="15" customHeight="1" x14ac:dyDescent="0.2">
      <c r="A10" s="1" t="s">
        <v>259</v>
      </c>
      <c r="B10" s="1" t="s">
        <v>260</v>
      </c>
      <c r="C10" s="1" t="s">
        <v>261</v>
      </c>
      <c r="D10" s="1" t="s">
        <v>262</v>
      </c>
      <c r="E10" s="1" t="s">
        <v>263</v>
      </c>
      <c r="F10" s="2">
        <v>41653</v>
      </c>
      <c r="G10" s="2">
        <v>43479</v>
      </c>
      <c r="H10" s="1" t="s">
        <v>111</v>
      </c>
      <c r="I10" s="1" t="s">
        <v>168</v>
      </c>
      <c r="J10" s="1" t="s">
        <v>91</v>
      </c>
      <c r="K10" s="1" t="s">
        <v>91</v>
      </c>
      <c r="L10" s="1">
        <v>14</v>
      </c>
      <c r="M10" s="31" t="str">
        <f>VLOOKUP(L10,TiposUso!$A$1:$B$26,2,"FALSO")</f>
        <v>Dragagem de curso de água para fins de extração mineral</v>
      </c>
      <c r="N10" s="1" t="s">
        <v>33</v>
      </c>
      <c r="O10" s="1" t="s">
        <v>227</v>
      </c>
      <c r="P10" s="1" t="s">
        <v>227</v>
      </c>
      <c r="Q10" s="36" t="s">
        <v>264</v>
      </c>
      <c r="R10" s="36" t="s">
        <v>265</v>
      </c>
      <c r="S10" s="1" t="s">
        <v>91</v>
      </c>
    </row>
    <row r="11" spans="1:21" s="1" customFormat="1" ht="15" customHeight="1" x14ac:dyDescent="0.2">
      <c r="A11" s="1" t="s">
        <v>266</v>
      </c>
      <c r="B11" s="1" t="s">
        <v>267</v>
      </c>
      <c r="C11" s="1" t="s">
        <v>268</v>
      </c>
      <c r="D11" s="1" t="s">
        <v>269</v>
      </c>
      <c r="E11" s="1" t="s">
        <v>270</v>
      </c>
      <c r="F11" s="2">
        <v>41653</v>
      </c>
      <c r="G11" s="2">
        <v>42974</v>
      </c>
      <c r="H11" s="1" t="s">
        <v>111</v>
      </c>
      <c r="I11" s="1" t="s">
        <v>168</v>
      </c>
      <c r="J11" s="1" t="s">
        <v>91</v>
      </c>
      <c r="K11" s="1" t="s">
        <v>91</v>
      </c>
      <c r="L11" s="1">
        <v>14</v>
      </c>
      <c r="M11" s="31" t="str">
        <f>VLOOKUP(L11,TiposUso!$A$1:$B$26,2,"FALSO")</f>
        <v>Dragagem de curso de água para fins de extração mineral</v>
      </c>
      <c r="N11" s="1" t="s">
        <v>23</v>
      </c>
      <c r="O11" s="1" t="s">
        <v>271</v>
      </c>
      <c r="P11" s="1" t="s">
        <v>271</v>
      </c>
      <c r="Q11" s="36" t="s">
        <v>272</v>
      </c>
      <c r="R11" s="36" t="s">
        <v>273</v>
      </c>
      <c r="S11" s="1">
        <v>0.73</v>
      </c>
      <c r="T11" s="1">
        <f t="shared" si="0"/>
        <v>2.6279999999999997</v>
      </c>
    </row>
    <row r="12" spans="1:21" s="1" customFormat="1" ht="15" customHeight="1" x14ac:dyDescent="0.2">
      <c r="A12" s="1" t="s">
        <v>302</v>
      </c>
      <c r="B12" s="1" t="s">
        <v>303</v>
      </c>
      <c r="C12" s="1" t="s">
        <v>304</v>
      </c>
      <c r="D12" s="1" t="s">
        <v>305</v>
      </c>
      <c r="E12" s="1" t="s">
        <v>306</v>
      </c>
      <c r="F12" s="2">
        <v>41653</v>
      </c>
      <c r="G12" s="2">
        <v>43479</v>
      </c>
      <c r="H12" s="1" t="s">
        <v>111</v>
      </c>
      <c r="I12" s="1" t="s">
        <v>244</v>
      </c>
      <c r="J12" s="1" t="s">
        <v>91</v>
      </c>
      <c r="K12" s="1" t="s">
        <v>91</v>
      </c>
      <c r="L12" s="1">
        <v>16</v>
      </c>
      <c r="M12" s="31" t="str">
        <f>VLOOKUP(L12,TiposUso!$A$1:$B$26,2,"FALSO")</f>
        <v>Travessia rodo-ferroviária (pontes e bueiros)</v>
      </c>
      <c r="N12" s="1" t="s">
        <v>73</v>
      </c>
      <c r="O12" s="1" t="s">
        <v>307</v>
      </c>
      <c r="P12" s="1" t="s">
        <v>307</v>
      </c>
      <c r="Q12" s="1" t="s">
        <v>308</v>
      </c>
      <c r="R12" s="1" t="s">
        <v>309</v>
      </c>
      <c r="S12" s="1" t="s">
        <v>91</v>
      </c>
    </row>
    <row r="13" spans="1:21" s="1" customFormat="1" ht="15" customHeight="1" x14ac:dyDescent="0.2">
      <c r="A13" s="1" t="s">
        <v>310</v>
      </c>
      <c r="B13" s="1" t="s">
        <v>303</v>
      </c>
      <c r="C13" s="1" t="s">
        <v>304</v>
      </c>
      <c r="D13" s="1" t="s">
        <v>305</v>
      </c>
      <c r="E13" s="1" t="s">
        <v>311</v>
      </c>
      <c r="F13" s="2">
        <v>41653</v>
      </c>
      <c r="G13" s="2">
        <v>43479</v>
      </c>
      <c r="H13" s="1" t="s">
        <v>111</v>
      </c>
      <c r="I13" s="1" t="s">
        <v>244</v>
      </c>
      <c r="J13" s="1" t="s">
        <v>91</v>
      </c>
      <c r="K13" s="1" t="s">
        <v>91</v>
      </c>
      <c r="L13" s="1">
        <v>16</v>
      </c>
      <c r="M13" s="31" t="str">
        <f>VLOOKUP(L13,TiposUso!$A$1:$B$26,2,"FALSO")</f>
        <v>Travessia rodo-ferroviária (pontes e bueiros)</v>
      </c>
      <c r="N13" s="1" t="s">
        <v>73</v>
      </c>
      <c r="O13" s="1" t="s">
        <v>307</v>
      </c>
      <c r="P13" s="1" t="s">
        <v>307</v>
      </c>
      <c r="Q13" s="1" t="s">
        <v>312</v>
      </c>
      <c r="R13" s="1" t="s">
        <v>313</v>
      </c>
      <c r="S13" s="1" t="s">
        <v>91</v>
      </c>
    </row>
    <row r="14" spans="1:21" s="1" customFormat="1" ht="15" customHeight="1" x14ac:dyDescent="0.2">
      <c r="A14" s="1" t="s">
        <v>314</v>
      </c>
      <c r="B14" s="1" t="s">
        <v>303</v>
      </c>
      <c r="C14" s="1" t="s">
        <v>304</v>
      </c>
      <c r="D14" s="1" t="s">
        <v>305</v>
      </c>
      <c r="E14" s="1" t="s">
        <v>315</v>
      </c>
      <c r="F14" s="2">
        <v>41653</v>
      </c>
      <c r="G14" s="2">
        <v>43479</v>
      </c>
      <c r="H14" s="1" t="s">
        <v>111</v>
      </c>
      <c r="I14" s="1" t="s">
        <v>244</v>
      </c>
      <c r="J14" s="1" t="s">
        <v>91</v>
      </c>
      <c r="K14" s="1" t="s">
        <v>91</v>
      </c>
      <c r="L14" s="1">
        <v>16</v>
      </c>
      <c r="M14" s="31" t="str">
        <f>VLOOKUP(L14,TiposUso!$A$1:$B$26,2,"FALSO")</f>
        <v>Travessia rodo-ferroviária (pontes e bueiros)</v>
      </c>
      <c r="N14" s="1" t="s">
        <v>73</v>
      </c>
      <c r="O14" s="1" t="s">
        <v>307</v>
      </c>
      <c r="P14" s="1" t="s">
        <v>307</v>
      </c>
      <c r="Q14" s="1" t="s">
        <v>316</v>
      </c>
      <c r="R14" s="1" t="s">
        <v>317</v>
      </c>
      <c r="S14" s="1" t="s">
        <v>91</v>
      </c>
      <c r="U14" s="30"/>
    </row>
    <row r="15" spans="1:21" s="1" customFormat="1" ht="15" customHeight="1" x14ac:dyDescent="0.2">
      <c r="A15" s="1" t="s">
        <v>318</v>
      </c>
      <c r="B15" s="1" t="s">
        <v>319</v>
      </c>
      <c r="C15" s="1" t="s">
        <v>320</v>
      </c>
      <c r="D15" s="1" t="s">
        <v>321</v>
      </c>
      <c r="E15" s="1" t="s">
        <v>322</v>
      </c>
      <c r="F15" s="2">
        <v>41660</v>
      </c>
      <c r="G15" s="2">
        <v>43486</v>
      </c>
      <c r="H15" s="1" t="s">
        <v>111</v>
      </c>
      <c r="I15" s="1" t="s">
        <v>323</v>
      </c>
      <c r="J15" s="1" t="s">
        <v>91</v>
      </c>
      <c r="K15" s="1" t="s">
        <v>91</v>
      </c>
      <c r="L15" s="1">
        <v>1</v>
      </c>
      <c r="M15" s="31" t="str">
        <f>VLOOKUP(L15,TiposUso!$A$1:$B$26,2,"FALSO")</f>
        <v>Captação em corpos de água (rios, lagoas naturais,etc.)</v>
      </c>
      <c r="N15" s="1" t="s">
        <v>80</v>
      </c>
      <c r="O15" s="1" t="s">
        <v>324</v>
      </c>
      <c r="P15" s="1" t="s">
        <v>324</v>
      </c>
      <c r="Q15" s="1" t="s">
        <v>325</v>
      </c>
      <c r="R15" s="1" t="s">
        <v>326</v>
      </c>
      <c r="S15" s="1">
        <v>56</v>
      </c>
      <c r="T15" s="1">
        <f t="shared" si="0"/>
        <v>201.6</v>
      </c>
    </row>
    <row r="16" spans="1:21" s="1" customFormat="1" ht="15" customHeight="1" x14ac:dyDescent="0.2">
      <c r="A16" s="1" t="s">
        <v>327</v>
      </c>
      <c r="B16" s="1" t="s">
        <v>328</v>
      </c>
      <c r="C16" s="1" t="s">
        <v>329</v>
      </c>
      <c r="D16" s="1" t="s">
        <v>330</v>
      </c>
      <c r="E16" s="1" t="s">
        <v>445</v>
      </c>
      <c r="F16" s="2">
        <v>41660</v>
      </c>
      <c r="G16" s="2">
        <v>43486</v>
      </c>
      <c r="H16" s="1" t="s">
        <v>111</v>
      </c>
      <c r="I16" s="1" t="s">
        <v>331</v>
      </c>
      <c r="J16" s="1" t="s">
        <v>332</v>
      </c>
      <c r="K16" s="1" t="s">
        <v>333</v>
      </c>
      <c r="L16" s="1">
        <v>4</v>
      </c>
      <c r="M16" s="31" t="str">
        <f>VLOOKUP(L16,TiposUso!$A$1:$B$26,2,"FALSO")</f>
        <v>Captação em barramento em curso de água, com regularização de vazão (Área máxima inundada maior 5,00 HA)</v>
      </c>
      <c r="N16" s="1" t="s">
        <v>81</v>
      </c>
      <c r="O16" s="1" t="s">
        <v>334</v>
      </c>
      <c r="P16" s="1" t="s">
        <v>334</v>
      </c>
      <c r="Q16" s="1" t="s">
        <v>335</v>
      </c>
      <c r="R16" s="1" t="s">
        <v>336</v>
      </c>
      <c r="S16" s="1">
        <v>53</v>
      </c>
      <c r="T16" s="1">
        <f t="shared" si="0"/>
        <v>190.79999999999998</v>
      </c>
    </row>
    <row r="17" spans="1:21" s="1" customFormat="1" ht="15" customHeight="1" x14ac:dyDescent="0.2">
      <c r="A17" s="1" t="s">
        <v>349</v>
      </c>
      <c r="B17" s="1" t="s">
        <v>350</v>
      </c>
      <c r="C17" s="1" t="s">
        <v>351</v>
      </c>
      <c r="D17" s="1" t="s">
        <v>352</v>
      </c>
      <c r="E17" s="1" t="s">
        <v>446</v>
      </c>
      <c r="F17" s="2">
        <v>41660</v>
      </c>
      <c r="G17" s="2">
        <v>42963</v>
      </c>
      <c r="H17" s="1" t="s">
        <v>111</v>
      </c>
      <c r="I17" s="1" t="s">
        <v>353</v>
      </c>
      <c r="J17" s="1" t="s">
        <v>91</v>
      </c>
      <c r="K17" s="1" t="s">
        <v>91</v>
      </c>
      <c r="L17" s="1">
        <v>5</v>
      </c>
      <c r="M17" s="31" t="str">
        <f>VLOOKUP(L17,TiposUso!$A$1:$B$26,2,"FALSO")</f>
        <v>Barramento em curso de água, sem captação</v>
      </c>
      <c r="N17" s="1" t="s">
        <v>20</v>
      </c>
      <c r="O17" s="1" t="s">
        <v>154</v>
      </c>
      <c r="P17" s="1" t="s">
        <v>354</v>
      </c>
      <c r="Q17" s="1" t="s">
        <v>355</v>
      </c>
      <c r="R17" s="1" t="s">
        <v>356</v>
      </c>
      <c r="S17" s="1" t="s">
        <v>91</v>
      </c>
    </row>
    <row r="18" spans="1:21" s="1" customFormat="1" ht="15" customHeight="1" x14ac:dyDescent="0.2">
      <c r="A18" s="1" t="s">
        <v>357</v>
      </c>
      <c r="B18" s="1" t="s">
        <v>358</v>
      </c>
      <c r="C18" s="1" t="s">
        <v>359</v>
      </c>
      <c r="D18" s="1" t="s">
        <v>360</v>
      </c>
      <c r="E18" s="1" t="s">
        <v>361</v>
      </c>
      <c r="F18" s="2">
        <v>41660</v>
      </c>
      <c r="G18" s="2">
        <v>43121</v>
      </c>
      <c r="H18" s="1" t="s">
        <v>111</v>
      </c>
      <c r="I18" s="1" t="s">
        <v>362</v>
      </c>
      <c r="J18" s="1" t="s">
        <v>91</v>
      </c>
      <c r="K18" s="1" t="s">
        <v>91</v>
      </c>
      <c r="L18" s="1">
        <v>1</v>
      </c>
      <c r="M18" s="31" t="str">
        <f>VLOOKUP(L18,TiposUso!$A$1:$B$26,2,"FALSO")</f>
        <v>Captação em corpos de água (rios, lagoas naturais,etc.)</v>
      </c>
      <c r="N18" s="1" t="s">
        <v>65</v>
      </c>
      <c r="O18" s="1" t="s">
        <v>135</v>
      </c>
      <c r="P18" s="1" t="s">
        <v>363</v>
      </c>
      <c r="Q18" s="1" t="s">
        <v>364</v>
      </c>
      <c r="R18" s="1" t="s">
        <v>365</v>
      </c>
      <c r="S18" s="1">
        <v>3</v>
      </c>
      <c r="T18" s="1">
        <f t="shared" si="0"/>
        <v>10.8</v>
      </c>
    </row>
    <row r="19" spans="1:21" s="1" customFormat="1" ht="15" customHeight="1" x14ac:dyDescent="0.2">
      <c r="A19" s="1" t="s">
        <v>366</v>
      </c>
      <c r="B19" s="1" t="s">
        <v>367</v>
      </c>
      <c r="C19" s="1" t="s">
        <v>368</v>
      </c>
      <c r="D19" s="1" t="s">
        <v>369</v>
      </c>
      <c r="E19" s="1" t="s">
        <v>447</v>
      </c>
      <c r="F19" s="2">
        <v>41660</v>
      </c>
      <c r="G19" s="2">
        <v>43486</v>
      </c>
      <c r="H19" s="1" t="s">
        <v>111</v>
      </c>
      <c r="I19" s="1" t="s">
        <v>371</v>
      </c>
      <c r="J19" s="1" t="s">
        <v>370</v>
      </c>
      <c r="K19" s="1" t="s">
        <v>372</v>
      </c>
      <c r="L19" s="1">
        <v>2</v>
      </c>
      <c r="M19" s="31" t="str">
        <f>VLOOKUP(L19,TiposUso!$A$1:$B$26,2,"FALSO")</f>
        <v>Captação em barramento em curso de água, sem regularização de vazão</v>
      </c>
      <c r="N19" s="1" t="s">
        <v>33</v>
      </c>
      <c r="O19" s="1" t="s">
        <v>373</v>
      </c>
      <c r="P19" s="1" t="s">
        <v>374</v>
      </c>
      <c r="Q19" s="1" t="s">
        <v>375</v>
      </c>
      <c r="R19" s="1" t="s">
        <v>376</v>
      </c>
      <c r="S19" s="1">
        <v>2</v>
      </c>
      <c r="T19" s="1">
        <f t="shared" si="0"/>
        <v>7.2</v>
      </c>
      <c r="U19" s="1" t="s">
        <v>377</v>
      </c>
    </row>
    <row r="20" spans="1:21" s="1" customFormat="1" ht="15" customHeight="1" x14ac:dyDescent="0.2">
      <c r="A20" s="1" t="s">
        <v>398</v>
      </c>
      <c r="B20" s="1" t="s">
        <v>399</v>
      </c>
      <c r="C20" s="1" t="s">
        <v>400</v>
      </c>
      <c r="D20" s="1" t="s">
        <v>401</v>
      </c>
      <c r="E20" s="1" t="s">
        <v>402</v>
      </c>
      <c r="F20" s="2">
        <v>41660</v>
      </c>
      <c r="G20" s="2">
        <v>43121</v>
      </c>
      <c r="H20" s="1" t="s">
        <v>111</v>
      </c>
      <c r="I20" s="1" t="s">
        <v>168</v>
      </c>
      <c r="J20" s="1" t="s">
        <v>91</v>
      </c>
      <c r="K20" s="1" t="s">
        <v>91</v>
      </c>
      <c r="L20" s="1">
        <v>14</v>
      </c>
      <c r="M20" s="31" t="str">
        <f>VLOOKUP(L20,TiposUso!$A$1:$B$26,2,"FALSO")</f>
        <v>Dragagem de curso de água para fins de extração mineral</v>
      </c>
      <c r="N20" s="1" t="s">
        <v>23</v>
      </c>
      <c r="O20" s="1" t="s">
        <v>271</v>
      </c>
      <c r="P20" s="1" t="s">
        <v>271</v>
      </c>
      <c r="Q20" s="1" t="s">
        <v>403</v>
      </c>
      <c r="R20" s="1" t="s">
        <v>403</v>
      </c>
      <c r="S20" s="1">
        <v>1.1000000000000001</v>
      </c>
      <c r="T20" s="1">
        <f t="shared" si="0"/>
        <v>3.9600000000000004</v>
      </c>
    </row>
    <row r="21" spans="1:21" s="1" customFormat="1" ht="15" customHeight="1" x14ac:dyDescent="0.2">
      <c r="A21" s="1" t="s">
        <v>404</v>
      </c>
      <c r="B21" s="1" t="s">
        <v>405</v>
      </c>
      <c r="C21" s="1" t="s">
        <v>406</v>
      </c>
      <c r="D21" s="1" t="s">
        <v>401</v>
      </c>
      <c r="E21" s="1" t="s">
        <v>407</v>
      </c>
      <c r="F21" s="2">
        <v>41660</v>
      </c>
      <c r="G21" s="2">
        <v>43121</v>
      </c>
      <c r="H21" s="1" t="s">
        <v>111</v>
      </c>
      <c r="I21" s="1" t="s">
        <v>168</v>
      </c>
      <c r="J21" s="1" t="s">
        <v>91</v>
      </c>
      <c r="K21" s="1" t="s">
        <v>91</v>
      </c>
      <c r="L21" s="1">
        <v>14</v>
      </c>
      <c r="M21" s="31" t="str">
        <f>VLOOKUP(L21,TiposUso!$A$1:$B$26,2,"FALSO")</f>
        <v>Dragagem de curso de água para fins de extração mineral</v>
      </c>
      <c r="N21" s="1" t="s">
        <v>23</v>
      </c>
      <c r="O21" s="1" t="s">
        <v>271</v>
      </c>
      <c r="P21" s="1" t="s">
        <v>271</v>
      </c>
      <c r="Q21" s="1" t="s">
        <v>408</v>
      </c>
      <c r="R21" s="1" t="s">
        <v>409</v>
      </c>
      <c r="S21" s="1" t="s">
        <v>91</v>
      </c>
    </row>
    <row r="22" spans="1:21" s="1" customFormat="1" ht="15" customHeight="1" x14ac:dyDescent="0.2">
      <c r="A22" s="1" t="s">
        <v>410</v>
      </c>
      <c r="B22" s="1" t="s">
        <v>411</v>
      </c>
      <c r="C22" s="1" t="s">
        <v>412</v>
      </c>
      <c r="D22" s="1" t="s">
        <v>413</v>
      </c>
      <c r="E22" s="1" t="s">
        <v>414</v>
      </c>
      <c r="F22" s="2">
        <v>41660</v>
      </c>
      <c r="G22" s="2">
        <v>43486</v>
      </c>
      <c r="H22" s="1" t="s">
        <v>111</v>
      </c>
      <c r="I22" s="1" t="s">
        <v>393</v>
      </c>
      <c r="J22" s="1" t="s">
        <v>91</v>
      </c>
      <c r="K22" s="1" t="s">
        <v>91</v>
      </c>
      <c r="L22" s="1">
        <v>1</v>
      </c>
      <c r="M22" s="31" t="str">
        <f>VLOOKUP(L22,TiposUso!$A$1:$B$26,2,"FALSO")</f>
        <v>Captação em corpos de água (rios, lagoas naturais,etc.)</v>
      </c>
      <c r="N22" s="1" t="s">
        <v>33</v>
      </c>
      <c r="O22" s="1" t="s">
        <v>394</v>
      </c>
      <c r="P22" s="1" t="s">
        <v>415</v>
      </c>
      <c r="Q22" s="1" t="s">
        <v>416</v>
      </c>
      <c r="R22" s="1" t="s">
        <v>417</v>
      </c>
      <c r="S22" s="1">
        <v>1.2</v>
      </c>
      <c r="T22" s="1">
        <f t="shared" si="0"/>
        <v>4.3199999999999994</v>
      </c>
    </row>
    <row r="23" spans="1:21" s="1" customFormat="1" ht="15" customHeight="1" x14ac:dyDescent="0.2">
      <c r="A23" s="1" t="s">
        <v>418</v>
      </c>
      <c r="B23" s="1" t="s">
        <v>419</v>
      </c>
      <c r="C23" s="1" t="s">
        <v>420</v>
      </c>
      <c r="D23" s="1" t="s">
        <v>421</v>
      </c>
      <c r="E23" s="1" t="s">
        <v>422</v>
      </c>
      <c r="F23" s="2">
        <v>41660</v>
      </c>
      <c r="G23" s="2">
        <v>43085</v>
      </c>
      <c r="H23" s="1" t="s">
        <v>111</v>
      </c>
      <c r="I23" s="1" t="s">
        <v>244</v>
      </c>
      <c r="J23" s="1" t="s">
        <v>91</v>
      </c>
      <c r="K23" s="1" t="s">
        <v>91</v>
      </c>
      <c r="L23" s="1">
        <v>16</v>
      </c>
      <c r="M23" s="31" t="str">
        <f>VLOOKUP(L23,TiposUso!$A$1:$B$26,2,"FALSO")</f>
        <v>Travessia rodo-ferroviária (pontes e bueiros)</v>
      </c>
      <c r="N23" s="1" t="s">
        <v>28</v>
      </c>
      <c r="O23" s="1" t="s">
        <v>299</v>
      </c>
      <c r="P23" s="1" t="s">
        <v>423</v>
      </c>
      <c r="Q23" s="1" t="s">
        <v>424</v>
      </c>
      <c r="R23" s="1" t="s">
        <v>425</v>
      </c>
      <c r="S23" s="1" t="s">
        <v>91</v>
      </c>
    </row>
    <row r="24" spans="1:21" s="1" customFormat="1" ht="15" customHeight="1" x14ac:dyDescent="0.2">
      <c r="A24" s="37" t="s">
        <v>426</v>
      </c>
      <c r="B24" s="37" t="s">
        <v>427</v>
      </c>
      <c r="C24" s="37" t="s">
        <v>428</v>
      </c>
      <c r="D24" s="1" t="s">
        <v>429</v>
      </c>
      <c r="E24" s="37" t="s">
        <v>430</v>
      </c>
      <c r="F24" s="2">
        <v>41660</v>
      </c>
      <c r="G24" s="2">
        <v>43486</v>
      </c>
      <c r="H24" s="1" t="s">
        <v>111</v>
      </c>
      <c r="I24" s="37" t="s">
        <v>431</v>
      </c>
      <c r="J24" s="1" t="s">
        <v>91</v>
      </c>
      <c r="K24" s="1" t="s">
        <v>91</v>
      </c>
      <c r="L24" s="1">
        <v>16</v>
      </c>
      <c r="M24" s="31" t="str">
        <f>VLOOKUP(L24,TiposUso!$A$1:$B$26,2,"FALSO")</f>
        <v>Travessia rodo-ferroviária (pontes e bueiros)</v>
      </c>
      <c r="N24" s="1" t="s">
        <v>29</v>
      </c>
      <c r="O24" s="37" t="s">
        <v>432</v>
      </c>
      <c r="P24" s="37" t="s">
        <v>433</v>
      </c>
      <c r="Q24" s="37" t="s">
        <v>434</v>
      </c>
      <c r="R24" s="37" t="s">
        <v>435</v>
      </c>
      <c r="S24" s="1" t="s">
        <v>91</v>
      </c>
    </row>
    <row r="25" spans="1:21" s="1" customFormat="1" ht="15" customHeight="1" x14ac:dyDescent="0.2">
      <c r="A25" s="37" t="s">
        <v>436</v>
      </c>
      <c r="B25" s="37" t="s">
        <v>437</v>
      </c>
      <c r="C25" s="37" t="s">
        <v>438</v>
      </c>
      <c r="D25" s="1" t="s">
        <v>439</v>
      </c>
      <c r="E25" s="37" t="s">
        <v>440</v>
      </c>
      <c r="F25" s="2">
        <v>41660</v>
      </c>
      <c r="G25" s="2">
        <v>43749</v>
      </c>
      <c r="H25" s="1" t="s">
        <v>111</v>
      </c>
      <c r="I25" s="37" t="s">
        <v>142</v>
      </c>
      <c r="J25" s="1" t="s">
        <v>91</v>
      </c>
      <c r="K25" s="1" t="s">
        <v>91</v>
      </c>
      <c r="L25" s="1">
        <v>1</v>
      </c>
      <c r="M25" s="31" t="str">
        <f>VLOOKUP(L25,TiposUso!$A$1:$B$26,2,"FALSO")</f>
        <v>Captação em corpos de água (rios, lagoas naturais,etc.)</v>
      </c>
      <c r="N25" s="1" t="s">
        <v>29</v>
      </c>
      <c r="O25" s="37" t="s">
        <v>441</v>
      </c>
      <c r="P25" s="37" t="s">
        <v>441</v>
      </c>
      <c r="Q25" s="37" t="s">
        <v>442</v>
      </c>
      <c r="R25" s="37" t="s">
        <v>443</v>
      </c>
      <c r="S25" s="1">
        <v>210.3</v>
      </c>
      <c r="T25" s="1">
        <f t="shared" si="0"/>
        <v>757.08</v>
      </c>
      <c r="U25" s="37" t="s">
        <v>444</v>
      </c>
    </row>
    <row r="26" spans="1:21" s="1" customFormat="1" ht="15" customHeight="1" x14ac:dyDescent="0.2">
      <c r="A26" s="37" t="s">
        <v>463</v>
      </c>
      <c r="B26" s="37" t="s">
        <v>464</v>
      </c>
      <c r="C26" s="37" t="s">
        <v>465</v>
      </c>
      <c r="D26" s="1" t="s">
        <v>466</v>
      </c>
      <c r="E26" s="37" t="s">
        <v>467</v>
      </c>
      <c r="F26" s="2">
        <v>41660</v>
      </c>
      <c r="G26" s="2">
        <v>43016</v>
      </c>
      <c r="H26" s="1" t="s">
        <v>111</v>
      </c>
      <c r="I26" s="37" t="s">
        <v>468</v>
      </c>
      <c r="J26" s="1" t="s">
        <v>91</v>
      </c>
      <c r="K26" s="1" t="s">
        <v>91</v>
      </c>
      <c r="L26" s="1">
        <v>1</v>
      </c>
      <c r="M26" s="31" t="str">
        <f>VLOOKUP(L26,TiposUso!$A$1:$B$26,2,"FALSO")</f>
        <v>Captação em corpos de água (rios, lagoas naturais,etc.)</v>
      </c>
      <c r="N26" s="1" t="s">
        <v>72</v>
      </c>
      <c r="O26" s="37" t="s">
        <v>469</v>
      </c>
      <c r="P26" s="37" t="s">
        <v>470</v>
      </c>
      <c r="Q26" s="37" t="s">
        <v>471</v>
      </c>
      <c r="R26" s="37" t="s">
        <v>472</v>
      </c>
      <c r="S26" s="1">
        <v>122</v>
      </c>
      <c r="T26" s="1">
        <f t="shared" si="0"/>
        <v>439.2</v>
      </c>
    </row>
    <row r="27" spans="1:21" s="1" customFormat="1" ht="15" customHeight="1" x14ac:dyDescent="0.2">
      <c r="A27" s="37" t="s">
        <v>473</v>
      </c>
      <c r="B27" s="37" t="s">
        <v>474</v>
      </c>
      <c r="C27" s="37" t="s">
        <v>475</v>
      </c>
      <c r="D27" s="1" t="s">
        <v>429</v>
      </c>
      <c r="E27" s="37" t="s">
        <v>476</v>
      </c>
      <c r="F27" s="2">
        <v>41660</v>
      </c>
      <c r="G27" s="2">
        <v>43486</v>
      </c>
      <c r="H27" s="1" t="s">
        <v>111</v>
      </c>
      <c r="I27" s="37" t="s">
        <v>50</v>
      </c>
      <c r="J27" s="1" t="s">
        <v>91</v>
      </c>
      <c r="K27" s="1" t="s">
        <v>91</v>
      </c>
      <c r="L27" s="1">
        <v>15</v>
      </c>
      <c r="M27" s="31" t="str">
        <f>VLOOKUP(L27,TiposUso!$A$1:$B$26,2,"FALSO")</f>
        <v>Canalização e/ou retificação de curso de água</v>
      </c>
      <c r="N27" s="1" t="s">
        <v>29</v>
      </c>
      <c r="O27" s="1" t="s">
        <v>478</v>
      </c>
      <c r="P27" s="37" t="s">
        <v>477</v>
      </c>
      <c r="Q27" s="36" t="s">
        <v>479</v>
      </c>
      <c r="R27" s="36" t="s">
        <v>480</v>
      </c>
      <c r="S27" s="1" t="s">
        <v>91</v>
      </c>
    </row>
    <row r="28" spans="1:21" s="1" customFormat="1" ht="15" customHeight="1" x14ac:dyDescent="0.2">
      <c r="A28" s="37" t="s">
        <v>481</v>
      </c>
      <c r="B28" s="37" t="s">
        <v>482</v>
      </c>
      <c r="C28" s="37" t="s">
        <v>483</v>
      </c>
      <c r="D28" s="1" t="s">
        <v>484</v>
      </c>
      <c r="E28" s="37" t="s">
        <v>485</v>
      </c>
      <c r="F28" s="2">
        <v>41660</v>
      </c>
      <c r="G28" s="2">
        <v>43486</v>
      </c>
      <c r="H28" s="1" t="s">
        <v>111</v>
      </c>
      <c r="I28" s="37" t="s">
        <v>486</v>
      </c>
      <c r="J28" s="1" t="s">
        <v>91</v>
      </c>
      <c r="K28" s="1" t="s">
        <v>91</v>
      </c>
      <c r="L28" s="1">
        <v>1</v>
      </c>
      <c r="M28" s="31" t="str">
        <f>VLOOKUP(L28,TiposUso!$A$1:$B$26,2,"FALSO")</f>
        <v>Captação em corpos de água (rios, lagoas naturais,etc.)</v>
      </c>
      <c r="N28" s="1" t="s">
        <v>72</v>
      </c>
      <c r="O28" s="37" t="s">
        <v>469</v>
      </c>
      <c r="P28" s="37" t="s">
        <v>487</v>
      </c>
      <c r="Q28" s="37" t="s">
        <v>488</v>
      </c>
      <c r="R28" s="37" t="s">
        <v>489</v>
      </c>
      <c r="S28" s="1">
        <v>6</v>
      </c>
      <c r="T28" s="1">
        <f t="shared" si="0"/>
        <v>21.6</v>
      </c>
    </row>
    <row r="29" spans="1:21" s="1" customFormat="1" ht="15" customHeight="1" x14ac:dyDescent="0.2">
      <c r="A29" s="37" t="s">
        <v>490</v>
      </c>
      <c r="B29" s="37" t="s">
        <v>491</v>
      </c>
      <c r="C29" s="37" t="s">
        <v>492</v>
      </c>
      <c r="D29" s="1" t="s">
        <v>484</v>
      </c>
      <c r="E29" s="37" t="s">
        <v>493</v>
      </c>
      <c r="F29" s="2">
        <v>41660</v>
      </c>
      <c r="G29" s="2">
        <v>43486</v>
      </c>
      <c r="H29" s="1" t="s">
        <v>111</v>
      </c>
      <c r="I29" s="37" t="s">
        <v>494</v>
      </c>
      <c r="J29" s="1" t="s">
        <v>91</v>
      </c>
      <c r="K29" s="1" t="s">
        <v>91</v>
      </c>
      <c r="L29" s="1">
        <v>1</v>
      </c>
      <c r="M29" s="31" t="str">
        <f>VLOOKUP(L29,TiposUso!$A$1:$B$26,2,"FALSO")</f>
        <v>Captação em corpos de água (rios, lagoas naturais,etc.)</v>
      </c>
      <c r="N29" s="1" t="s">
        <v>27</v>
      </c>
      <c r="O29" s="37" t="s">
        <v>495</v>
      </c>
      <c r="P29" s="37" t="s">
        <v>496</v>
      </c>
      <c r="Q29" s="37" t="s">
        <v>497</v>
      </c>
      <c r="R29" s="37" t="s">
        <v>498</v>
      </c>
      <c r="S29" s="1">
        <v>86.2</v>
      </c>
      <c r="T29" s="1">
        <f t="shared" si="0"/>
        <v>310.32</v>
      </c>
      <c r="U29" s="37" t="s">
        <v>499</v>
      </c>
    </row>
    <row r="30" spans="1:21" s="1" customFormat="1" ht="15" customHeight="1" x14ac:dyDescent="0.2">
      <c r="A30" s="37" t="s">
        <v>500</v>
      </c>
      <c r="B30" s="37" t="s">
        <v>501</v>
      </c>
      <c r="C30" s="37" t="s">
        <v>502</v>
      </c>
      <c r="D30" s="1" t="s">
        <v>503</v>
      </c>
      <c r="E30" s="37" t="s">
        <v>504</v>
      </c>
      <c r="F30" s="2">
        <v>41660</v>
      </c>
      <c r="G30" s="2">
        <v>43486</v>
      </c>
      <c r="H30" s="1" t="s">
        <v>111</v>
      </c>
      <c r="I30" s="37" t="s">
        <v>505</v>
      </c>
      <c r="J30" s="1" t="s">
        <v>91</v>
      </c>
      <c r="K30" s="1" t="s">
        <v>91</v>
      </c>
      <c r="L30" s="1">
        <v>1</v>
      </c>
      <c r="M30" s="31" t="str">
        <f>VLOOKUP(L30,TiposUso!$A$1:$B$26,2,"FALSO")</f>
        <v>Captação em corpos de água (rios, lagoas naturais,etc.)</v>
      </c>
      <c r="N30" s="1" t="s">
        <v>27</v>
      </c>
      <c r="O30" s="37" t="s">
        <v>495</v>
      </c>
      <c r="P30" s="37" t="s">
        <v>506</v>
      </c>
      <c r="Q30" s="37" t="s">
        <v>507</v>
      </c>
      <c r="R30" s="37" t="s">
        <v>508</v>
      </c>
      <c r="S30" s="1">
        <v>1.25</v>
      </c>
      <c r="T30" s="1">
        <f t="shared" si="0"/>
        <v>4.5</v>
      </c>
    </row>
    <row r="31" spans="1:21" s="1" customFormat="1" ht="15" customHeight="1" x14ac:dyDescent="0.2">
      <c r="A31" s="37" t="s">
        <v>509</v>
      </c>
      <c r="B31" s="37" t="s">
        <v>510</v>
      </c>
      <c r="C31" s="37" t="s">
        <v>511</v>
      </c>
      <c r="D31" s="1" t="s">
        <v>512</v>
      </c>
      <c r="E31" s="37" t="s">
        <v>513</v>
      </c>
      <c r="F31" s="2">
        <v>41660</v>
      </c>
      <c r="G31" s="2">
        <v>43486</v>
      </c>
      <c r="H31" s="1" t="s">
        <v>111</v>
      </c>
      <c r="I31" s="37" t="s">
        <v>514</v>
      </c>
      <c r="J31" s="1" t="s">
        <v>91</v>
      </c>
      <c r="K31" s="1" t="s">
        <v>91</v>
      </c>
      <c r="L31" s="1">
        <v>1</v>
      </c>
      <c r="M31" s="31" t="str">
        <f>VLOOKUP(L31,TiposUso!$A$1:$B$26,2,"FALSO")</f>
        <v>Captação em corpos de água (rios, lagoas naturais,etc.)</v>
      </c>
      <c r="N31" s="1" t="s">
        <v>27</v>
      </c>
      <c r="O31" s="37" t="s">
        <v>515</v>
      </c>
      <c r="P31" s="37" t="s">
        <v>516</v>
      </c>
      <c r="Q31" s="37" t="s">
        <v>517</v>
      </c>
      <c r="R31" s="37" t="s">
        <v>518</v>
      </c>
      <c r="S31" s="1">
        <v>20</v>
      </c>
      <c r="T31" s="1">
        <f t="shared" si="0"/>
        <v>72</v>
      </c>
    </row>
    <row r="32" spans="1:21" s="27" customFormat="1" ht="15" customHeight="1" x14ac:dyDescent="0.2">
      <c r="A32" s="48" t="s">
        <v>519</v>
      </c>
      <c r="B32" s="48" t="s">
        <v>520</v>
      </c>
      <c r="C32" s="48" t="s">
        <v>521</v>
      </c>
      <c r="D32" s="27" t="s">
        <v>522</v>
      </c>
      <c r="E32" s="48" t="s">
        <v>523</v>
      </c>
      <c r="F32" s="28">
        <v>41660</v>
      </c>
      <c r="G32" s="28">
        <v>43812</v>
      </c>
      <c r="H32" s="27" t="s">
        <v>111</v>
      </c>
      <c r="I32" s="48" t="s">
        <v>142</v>
      </c>
      <c r="J32" s="27" t="s">
        <v>91</v>
      </c>
      <c r="K32" s="27" t="s">
        <v>91</v>
      </c>
      <c r="L32" s="27">
        <v>1</v>
      </c>
      <c r="M32" s="31" t="str">
        <f>VLOOKUP(L32,TiposUso!$A$1:$B$26,2,"FALSO")</f>
        <v>Captação em corpos de água (rios, lagoas naturais,etc.)</v>
      </c>
      <c r="N32" s="27" t="s">
        <v>27</v>
      </c>
      <c r="O32" s="48" t="s">
        <v>469</v>
      </c>
      <c r="P32" s="48" t="s">
        <v>524</v>
      </c>
      <c r="Q32" s="48" t="s">
        <v>525</v>
      </c>
      <c r="R32" s="48" t="s">
        <v>526</v>
      </c>
      <c r="S32" s="27">
        <v>540</v>
      </c>
      <c r="T32" s="27">
        <f t="shared" si="0"/>
        <v>1944.0000000000002</v>
      </c>
      <c r="U32" s="48" t="s">
        <v>527</v>
      </c>
    </row>
    <row r="33" spans="1:22" s="1" customFormat="1" ht="15" customHeight="1" x14ac:dyDescent="0.2">
      <c r="A33" s="1" t="s">
        <v>671</v>
      </c>
      <c r="B33" s="1" t="s">
        <v>672</v>
      </c>
      <c r="C33" s="1" t="s">
        <v>673</v>
      </c>
      <c r="D33" s="1" t="s">
        <v>674</v>
      </c>
      <c r="E33" s="1" t="s">
        <v>675</v>
      </c>
      <c r="F33" s="2">
        <v>41662</v>
      </c>
      <c r="G33" s="2">
        <v>43071</v>
      </c>
      <c r="H33" s="1" t="s">
        <v>111</v>
      </c>
      <c r="I33" s="1" t="s">
        <v>168</v>
      </c>
      <c r="J33" s="1" t="s">
        <v>91</v>
      </c>
      <c r="K33" s="1" t="s">
        <v>91</v>
      </c>
      <c r="L33" s="1">
        <v>14</v>
      </c>
      <c r="M33" s="31" t="str">
        <f>VLOOKUP(L33,TiposUso!$A$1:$B$26,2,"FALSO")</f>
        <v>Dragagem de curso de água para fins de extração mineral</v>
      </c>
      <c r="N33" s="1" t="s">
        <v>21</v>
      </c>
      <c r="O33" s="1" t="s">
        <v>565</v>
      </c>
      <c r="P33" s="1" t="s">
        <v>565</v>
      </c>
      <c r="Q33" s="36" t="s">
        <v>676</v>
      </c>
      <c r="R33" s="36" t="s">
        <v>677</v>
      </c>
      <c r="S33" s="1" t="s">
        <v>91</v>
      </c>
      <c r="U33" s="1" t="s">
        <v>678</v>
      </c>
    </row>
    <row r="34" spans="1:22" s="1" customFormat="1" ht="15" customHeight="1" x14ac:dyDescent="0.2">
      <c r="A34" s="1" t="s">
        <v>679</v>
      </c>
      <c r="B34" s="1" t="s">
        <v>680</v>
      </c>
      <c r="C34" s="1" t="s">
        <v>681</v>
      </c>
      <c r="D34" s="1" t="s">
        <v>682</v>
      </c>
      <c r="E34" s="1" t="s">
        <v>683</v>
      </c>
      <c r="F34" s="2">
        <v>41662</v>
      </c>
      <c r="G34" s="2">
        <v>43123</v>
      </c>
      <c r="H34" s="1" t="s">
        <v>111</v>
      </c>
      <c r="I34" s="1" t="s">
        <v>684</v>
      </c>
      <c r="J34" s="1" t="s">
        <v>91</v>
      </c>
      <c r="K34" s="1" t="s">
        <v>91</v>
      </c>
      <c r="L34" s="1">
        <v>15</v>
      </c>
      <c r="M34" s="31" t="str">
        <f>VLOOKUP(L34,TiposUso!$A$1:$B$26,2,"FALSO")</f>
        <v>Canalização e/ou retificação de curso de água</v>
      </c>
      <c r="N34" s="1" t="s">
        <v>76</v>
      </c>
      <c r="O34" s="1" t="s">
        <v>685</v>
      </c>
      <c r="P34" s="1" t="s">
        <v>686</v>
      </c>
      <c r="Q34" s="36" t="s">
        <v>687</v>
      </c>
      <c r="R34" s="36" t="s">
        <v>688</v>
      </c>
      <c r="S34" s="1" t="s">
        <v>91</v>
      </c>
    </row>
    <row r="35" spans="1:22" s="1" customFormat="1" ht="15" customHeight="1" x14ac:dyDescent="0.2">
      <c r="A35" s="1" t="s">
        <v>689</v>
      </c>
      <c r="B35" s="1" t="s">
        <v>690</v>
      </c>
      <c r="C35" s="1" t="s">
        <v>691</v>
      </c>
      <c r="D35" s="1" t="s">
        <v>692</v>
      </c>
      <c r="E35" s="1" t="s">
        <v>693</v>
      </c>
      <c r="F35" s="2">
        <v>41662</v>
      </c>
      <c r="G35" s="2">
        <v>42027</v>
      </c>
      <c r="H35" s="1" t="s">
        <v>111</v>
      </c>
      <c r="I35" s="1" t="s">
        <v>694</v>
      </c>
      <c r="J35" s="1" t="s">
        <v>91</v>
      </c>
      <c r="K35" s="1" t="s">
        <v>91</v>
      </c>
      <c r="L35" s="1">
        <v>13</v>
      </c>
      <c r="M35" s="31" t="str">
        <f>VLOOKUP(L35,TiposUso!$A$1:$B$26,2,"FALSO")</f>
        <v>Dragagem, limpeza ou desassoreamento de curso de água</v>
      </c>
      <c r="N35" s="1" t="s">
        <v>21</v>
      </c>
      <c r="O35" s="1" t="s">
        <v>565</v>
      </c>
      <c r="P35" s="1" t="s">
        <v>695</v>
      </c>
      <c r="Q35" s="36" t="s">
        <v>696</v>
      </c>
      <c r="R35" s="36" t="s">
        <v>697</v>
      </c>
      <c r="S35" s="1" t="s">
        <v>91</v>
      </c>
    </row>
    <row r="36" spans="1:22" s="1" customFormat="1" ht="15" customHeight="1" x14ac:dyDescent="0.2">
      <c r="A36" s="1" t="s">
        <v>698</v>
      </c>
      <c r="B36" s="1" t="s">
        <v>699</v>
      </c>
      <c r="C36" s="1" t="s">
        <v>700</v>
      </c>
      <c r="D36" s="1" t="s">
        <v>701</v>
      </c>
      <c r="E36" s="1" t="s">
        <v>702</v>
      </c>
      <c r="F36" s="2">
        <v>41662</v>
      </c>
      <c r="G36" s="2">
        <v>54446</v>
      </c>
      <c r="H36" s="1" t="s">
        <v>111</v>
      </c>
      <c r="I36" s="1" t="s">
        <v>244</v>
      </c>
      <c r="J36" s="1" t="s">
        <v>91</v>
      </c>
      <c r="K36" s="1" t="s">
        <v>91</v>
      </c>
      <c r="L36" s="1">
        <v>16</v>
      </c>
      <c r="M36" s="31" t="str">
        <f>VLOOKUP(L36,TiposUso!$A$1:$B$26,2,"FALSO")</f>
        <v>Travessia rodo-ferroviária (pontes e bueiros)</v>
      </c>
      <c r="N36" s="1" t="s">
        <v>82</v>
      </c>
      <c r="O36" s="1" t="s">
        <v>703</v>
      </c>
      <c r="P36" s="1" t="s">
        <v>704</v>
      </c>
      <c r="Q36" s="1" t="s">
        <v>705</v>
      </c>
      <c r="R36" s="1" t="s">
        <v>706</v>
      </c>
      <c r="S36" s="1" t="s">
        <v>91</v>
      </c>
    </row>
    <row r="37" spans="1:22" s="1" customFormat="1" ht="15" customHeight="1" x14ac:dyDescent="0.2">
      <c r="A37" s="1" t="s">
        <v>707</v>
      </c>
      <c r="B37" s="1" t="s">
        <v>699</v>
      </c>
      <c r="C37" s="1" t="s">
        <v>700</v>
      </c>
      <c r="D37" s="1" t="s">
        <v>701</v>
      </c>
      <c r="E37" s="1" t="s">
        <v>708</v>
      </c>
      <c r="F37" s="2">
        <v>41662</v>
      </c>
      <c r="G37" s="2">
        <v>54446</v>
      </c>
      <c r="H37" s="1" t="s">
        <v>111</v>
      </c>
      <c r="I37" s="1" t="s">
        <v>244</v>
      </c>
      <c r="J37" s="1" t="s">
        <v>91</v>
      </c>
      <c r="K37" s="1" t="s">
        <v>91</v>
      </c>
      <c r="L37" s="1">
        <v>16</v>
      </c>
      <c r="M37" s="31" t="str">
        <f>VLOOKUP(L37,TiposUso!$A$1:$B$26,2,"FALSO")</f>
        <v>Travessia rodo-ferroviária (pontes e bueiros)</v>
      </c>
      <c r="N37" s="1" t="s">
        <v>82</v>
      </c>
      <c r="O37" s="1" t="s">
        <v>703</v>
      </c>
      <c r="P37" s="1" t="s">
        <v>704</v>
      </c>
      <c r="Q37" s="1" t="s">
        <v>709</v>
      </c>
      <c r="R37" s="1" t="s">
        <v>710</v>
      </c>
      <c r="S37" s="1" t="s">
        <v>91</v>
      </c>
    </row>
    <row r="38" spans="1:22" s="1" customFormat="1" ht="15" customHeight="1" x14ac:dyDescent="0.2">
      <c r="A38" s="1" t="s">
        <v>711</v>
      </c>
      <c r="B38" s="1" t="s">
        <v>712</v>
      </c>
      <c r="C38" s="1" t="s">
        <v>713</v>
      </c>
      <c r="D38" s="1" t="s">
        <v>714</v>
      </c>
      <c r="E38" s="1" t="s">
        <v>715</v>
      </c>
      <c r="F38" s="2">
        <v>41662</v>
      </c>
      <c r="G38" s="2">
        <v>54446</v>
      </c>
      <c r="H38" s="1" t="s">
        <v>111</v>
      </c>
      <c r="I38" s="1" t="s">
        <v>244</v>
      </c>
      <c r="J38" s="1" t="s">
        <v>91</v>
      </c>
      <c r="K38" s="1" t="s">
        <v>91</v>
      </c>
      <c r="L38" s="1">
        <v>16</v>
      </c>
      <c r="M38" s="31" t="str">
        <f>VLOOKUP(L38,TiposUso!$A$1:$B$26,2,"FALSO")</f>
        <v>Travessia rodo-ferroviária (pontes e bueiros)</v>
      </c>
      <c r="N38" s="1" t="s">
        <v>32</v>
      </c>
      <c r="O38" s="1" t="s">
        <v>548</v>
      </c>
      <c r="P38" s="1" t="s">
        <v>716</v>
      </c>
      <c r="Q38" s="1" t="s">
        <v>717</v>
      </c>
      <c r="R38" s="1" t="s">
        <v>718</v>
      </c>
      <c r="S38" s="1" t="s">
        <v>91</v>
      </c>
    </row>
    <row r="39" spans="1:22" s="1" customFormat="1" ht="15" customHeight="1" x14ac:dyDescent="0.2">
      <c r="A39" s="1" t="s">
        <v>719</v>
      </c>
      <c r="B39" s="1" t="s">
        <v>720</v>
      </c>
      <c r="C39" s="1" t="s">
        <v>721</v>
      </c>
      <c r="D39" s="1" t="s">
        <v>722</v>
      </c>
      <c r="E39" s="1" t="s">
        <v>723</v>
      </c>
      <c r="F39" s="2">
        <v>41662</v>
      </c>
      <c r="G39" s="2">
        <v>42027</v>
      </c>
      <c r="H39" s="1" t="s">
        <v>111</v>
      </c>
      <c r="I39" s="1" t="s">
        <v>724</v>
      </c>
      <c r="J39" s="1" t="s">
        <v>91</v>
      </c>
      <c r="K39" s="1" t="s">
        <v>91</v>
      </c>
      <c r="L39" s="1">
        <v>13</v>
      </c>
      <c r="M39" s="31" t="str">
        <f>VLOOKUP(L39,TiposUso!$A$1:$B$26,2,"FALSO")</f>
        <v>Dragagem, limpeza ou desassoreamento de curso de água</v>
      </c>
      <c r="N39" s="1" t="s">
        <v>21</v>
      </c>
      <c r="O39" s="1" t="s">
        <v>565</v>
      </c>
      <c r="P39" s="1" t="s">
        <v>725</v>
      </c>
      <c r="Q39" s="1" t="s">
        <v>726</v>
      </c>
      <c r="R39" s="1" t="s">
        <v>727</v>
      </c>
      <c r="S39" s="1" t="s">
        <v>91</v>
      </c>
    </row>
    <row r="40" spans="1:22" s="1" customFormat="1" ht="15" customHeight="1" x14ac:dyDescent="0.2">
      <c r="A40" s="1" t="s">
        <v>728</v>
      </c>
      <c r="B40" s="1" t="s">
        <v>720</v>
      </c>
      <c r="C40" s="1" t="s">
        <v>721</v>
      </c>
      <c r="D40" s="1" t="s">
        <v>722</v>
      </c>
      <c r="E40" s="1" t="s">
        <v>729</v>
      </c>
      <c r="F40" s="2">
        <v>41662</v>
      </c>
      <c r="G40" s="2">
        <v>42027</v>
      </c>
      <c r="H40" s="1" t="s">
        <v>111</v>
      </c>
      <c r="I40" s="1" t="s">
        <v>724</v>
      </c>
      <c r="J40" s="1" t="s">
        <v>91</v>
      </c>
      <c r="K40" s="1" t="s">
        <v>91</v>
      </c>
      <c r="L40" s="1">
        <v>13</v>
      </c>
      <c r="M40" s="31" t="str">
        <f>VLOOKUP(L40,TiposUso!$A$1:$B$26,2,"FALSO")</f>
        <v>Dragagem, limpeza ou desassoreamento de curso de água</v>
      </c>
      <c r="N40" s="1" t="s">
        <v>21</v>
      </c>
      <c r="O40" s="1" t="s">
        <v>565</v>
      </c>
      <c r="P40" s="1" t="s">
        <v>565</v>
      </c>
      <c r="Q40" s="36" t="s">
        <v>730</v>
      </c>
      <c r="R40" s="36" t="s">
        <v>731</v>
      </c>
      <c r="S40" s="1" t="s">
        <v>91</v>
      </c>
    </row>
    <row r="41" spans="1:22" s="1" customFormat="1" ht="15" customHeight="1" x14ac:dyDescent="0.2">
      <c r="A41" s="1" t="s">
        <v>732</v>
      </c>
      <c r="B41" s="1" t="s">
        <v>733</v>
      </c>
      <c r="C41" s="1" t="s">
        <v>734</v>
      </c>
      <c r="D41" s="1" t="s">
        <v>735</v>
      </c>
      <c r="E41" s="1" t="s">
        <v>736</v>
      </c>
      <c r="F41" s="2">
        <v>41662</v>
      </c>
      <c r="G41" s="2">
        <v>42027</v>
      </c>
      <c r="H41" s="1" t="s">
        <v>111</v>
      </c>
      <c r="I41" s="1" t="s">
        <v>724</v>
      </c>
      <c r="J41" s="1" t="s">
        <v>91</v>
      </c>
      <c r="K41" s="1" t="s">
        <v>91</v>
      </c>
      <c r="L41" s="1">
        <v>13</v>
      </c>
      <c r="M41" s="31" t="str">
        <f>VLOOKUP(L41,TiposUso!$A$1:$B$26,2,"FALSO")</f>
        <v>Dragagem, limpeza ou desassoreamento de curso de água</v>
      </c>
      <c r="N41" s="1" t="s">
        <v>21</v>
      </c>
      <c r="O41" s="1" t="s">
        <v>565</v>
      </c>
      <c r="P41" s="1" t="s">
        <v>737</v>
      </c>
      <c r="Q41" s="36" t="s">
        <v>738</v>
      </c>
      <c r="R41" s="36" t="s">
        <v>739</v>
      </c>
      <c r="S41" s="1" t="s">
        <v>91</v>
      </c>
    </row>
    <row r="42" spans="1:22" s="1" customFormat="1" ht="15" customHeight="1" x14ac:dyDescent="0.2">
      <c r="A42" s="1" t="s">
        <v>740</v>
      </c>
      <c r="B42" s="1" t="s">
        <v>733</v>
      </c>
      <c r="C42" s="1" t="s">
        <v>734</v>
      </c>
      <c r="D42" s="1" t="s">
        <v>735</v>
      </c>
      <c r="E42" s="1" t="s">
        <v>741</v>
      </c>
      <c r="F42" s="2">
        <v>41662</v>
      </c>
      <c r="G42" s="2">
        <v>42027</v>
      </c>
      <c r="H42" s="1" t="s">
        <v>111</v>
      </c>
      <c r="I42" s="1" t="s">
        <v>724</v>
      </c>
      <c r="J42" s="1" t="s">
        <v>91</v>
      </c>
      <c r="K42" s="1" t="s">
        <v>91</v>
      </c>
      <c r="L42" s="1">
        <v>13</v>
      </c>
      <c r="M42" s="31" t="str">
        <f>VLOOKUP(L42,TiposUso!$A$1:$B$26,2,"FALSO")</f>
        <v>Dragagem, limpeza ou desassoreamento de curso de água</v>
      </c>
      <c r="N42" s="1" t="s">
        <v>21</v>
      </c>
      <c r="O42" s="1" t="s">
        <v>565</v>
      </c>
      <c r="P42" s="1" t="s">
        <v>742</v>
      </c>
      <c r="Q42" s="36" t="s">
        <v>743</v>
      </c>
      <c r="R42" s="36" t="s">
        <v>744</v>
      </c>
      <c r="S42" s="1" t="s">
        <v>91</v>
      </c>
      <c r="T42" s="30"/>
      <c r="V42" s="1" t="s">
        <v>565</v>
      </c>
    </row>
    <row r="43" spans="1:22" s="1" customFormat="1" ht="15" customHeight="1" x14ac:dyDescent="0.2">
      <c r="A43" s="1" t="s">
        <v>745</v>
      </c>
      <c r="B43" s="1" t="s">
        <v>746</v>
      </c>
      <c r="C43" s="1" t="s">
        <v>747</v>
      </c>
      <c r="D43" s="1" t="s">
        <v>748</v>
      </c>
      <c r="E43" s="1" t="s">
        <v>965</v>
      </c>
      <c r="F43" s="2">
        <v>41663</v>
      </c>
      <c r="G43" s="2">
        <v>43489</v>
      </c>
      <c r="H43" s="1" t="s">
        <v>111</v>
      </c>
      <c r="I43" s="1" t="s">
        <v>749</v>
      </c>
      <c r="J43" s="1" t="s">
        <v>750</v>
      </c>
      <c r="K43" s="1" t="s">
        <v>751</v>
      </c>
      <c r="L43" s="1">
        <v>2</v>
      </c>
      <c r="M43" s="31" t="str">
        <f>VLOOKUP(L43,TiposUso!$A$1:$B$26,2,"FALSO")</f>
        <v>Captação em barramento em curso de água, sem regularização de vazão</v>
      </c>
      <c r="N43" s="1" t="s">
        <v>79</v>
      </c>
      <c r="O43" s="1" t="s">
        <v>752</v>
      </c>
      <c r="P43" s="1" t="s">
        <v>753</v>
      </c>
      <c r="Q43" s="1" t="s">
        <v>754</v>
      </c>
      <c r="R43" s="1" t="s">
        <v>755</v>
      </c>
      <c r="S43" s="1">
        <v>3</v>
      </c>
      <c r="T43" s="1">
        <f t="shared" si="0"/>
        <v>10.8</v>
      </c>
    </row>
    <row r="44" spans="1:22" s="1" customFormat="1" ht="15" customHeight="1" x14ac:dyDescent="0.2">
      <c r="A44" s="1" t="s">
        <v>764</v>
      </c>
      <c r="B44" s="1" t="s">
        <v>765</v>
      </c>
      <c r="C44" s="1" t="s">
        <v>766</v>
      </c>
      <c r="D44" s="1" t="s">
        <v>767</v>
      </c>
      <c r="E44" s="1" t="s">
        <v>768</v>
      </c>
      <c r="F44" s="2">
        <v>41663</v>
      </c>
      <c r="G44" s="2">
        <v>43086</v>
      </c>
      <c r="H44" s="1" t="s">
        <v>111</v>
      </c>
      <c r="I44" s="1" t="s">
        <v>769</v>
      </c>
      <c r="J44" s="1" t="s">
        <v>91</v>
      </c>
      <c r="K44" s="1" t="s">
        <v>91</v>
      </c>
      <c r="L44" s="1">
        <v>15</v>
      </c>
      <c r="M44" s="31" t="str">
        <f>VLOOKUP(L44,TiposUso!$A$1:$B$26,2,"FALSO")</f>
        <v>Canalização e/ou retificação de curso de água</v>
      </c>
      <c r="N44" s="1" t="s">
        <v>20</v>
      </c>
      <c r="O44" s="1" t="s">
        <v>154</v>
      </c>
      <c r="P44" s="1" t="s">
        <v>770</v>
      </c>
      <c r="Q44" s="1" t="s">
        <v>771</v>
      </c>
      <c r="R44" s="1" t="s">
        <v>772</v>
      </c>
      <c r="S44" s="1" t="s">
        <v>91</v>
      </c>
    </row>
    <row r="45" spans="1:22" s="1" customFormat="1" ht="15" customHeight="1" x14ac:dyDescent="0.2">
      <c r="A45" s="1" t="s">
        <v>773</v>
      </c>
      <c r="B45" s="1" t="s">
        <v>774</v>
      </c>
      <c r="C45" s="1" t="s">
        <v>775</v>
      </c>
      <c r="D45" s="1" t="s">
        <v>776</v>
      </c>
      <c r="E45" s="1" t="s">
        <v>777</v>
      </c>
      <c r="F45" s="2">
        <v>41663</v>
      </c>
      <c r="G45" s="2">
        <v>43124</v>
      </c>
      <c r="H45" s="1" t="s">
        <v>111</v>
      </c>
      <c r="I45" s="1" t="s">
        <v>778</v>
      </c>
      <c r="J45" s="1" t="s">
        <v>91</v>
      </c>
      <c r="K45" s="1" t="s">
        <v>91</v>
      </c>
      <c r="L45" s="1">
        <v>1</v>
      </c>
      <c r="M45" s="31" t="str">
        <f>VLOOKUP(L45,TiposUso!$A$1:$B$26,2,"FALSO")</f>
        <v>Captação em corpos de água (rios, lagoas naturais,etc.)</v>
      </c>
      <c r="N45" s="1" t="s">
        <v>65</v>
      </c>
      <c r="O45" s="1" t="s">
        <v>135</v>
      </c>
      <c r="P45" s="1" t="s">
        <v>779</v>
      </c>
      <c r="Q45" s="1" t="s">
        <v>780</v>
      </c>
      <c r="R45" s="1" t="s">
        <v>781</v>
      </c>
      <c r="S45" s="1">
        <v>14.6</v>
      </c>
      <c r="T45" s="1">
        <f t="shared" si="0"/>
        <v>52.56</v>
      </c>
    </row>
    <row r="46" spans="1:22" s="1" customFormat="1" ht="15" customHeight="1" x14ac:dyDescent="0.2">
      <c r="A46" s="1" t="s">
        <v>812</v>
      </c>
      <c r="B46" s="1" t="s">
        <v>813</v>
      </c>
      <c r="C46" s="1" t="s">
        <v>814</v>
      </c>
      <c r="D46" s="1" t="s">
        <v>815</v>
      </c>
      <c r="E46" s="1" t="s">
        <v>816</v>
      </c>
      <c r="F46" s="2">
        <v>41663</v>
      </c>
      <c r="G46" s="2">
        <v>43489</v>
      </c>
      <c r="H46" s="1" t="s">
        <v>111</v>
      </c>
      <c r="I46" s="1" t="s">
        <v>817</v>
      </c>
      <c r="J46" s="1" t="s">
        <v>91</v>
      </c>
      <c r="K46" s="1" t="s">
        <v>91</v>
      </c>
      <c r="L46" s="1">
        <v>1</v>
      </c>
      <c r="M46" s="31" t="str">
        <f>VLOOKUP(L46,TiposUso!$A$1:$B$26,2,"FALSO")</f>
        <v>Captação em corpos de água (rios, lagoas naturais,etc.)</v>
      </c>
      <c r="N46" s="1" t="s">
        <v>25</v>
      </c>
      <c r="O46" s="1" t="s">
        <v>126</v>
      </c>
      <c r="P46" s="1" t="s">
        <v>818</v>
      </c>
      <c r="Q46" s="1" t="s">
        <v>819</v>
      </c>
      <c r="R46" s="1" t="s">
        <v>820</v>
      </c>
      <c r="S46" s="1">
        <v>5</v>
      </c>
      <c r="T46" s="1">
        <f t="shared" si="0"/>
        <v>18</v>
      </c>
    </row>
    <row r="47" spans="1:22" s="1" customFormat="1" ht="15" customHeight="1" x14ac:dyDescent="0.2">
      <c r="A47" s="1" t="s">
        <v>821</v>
      </c>
      <c r="B47" s="1" t="s">
        <v>822</v>
      </c>
      <c r="C47" s="1" t="s">
        <v>823</v>
      </c>
      <c r="D47" s="1" t="s">
        <v>824</v>
      </c>
      <c r="E47" s="1" t="s">
        <v>825</v>
      </c>
      <c r="F47" s="2">
        <v>41663</v>
      </c>
      <c r="G47" s="2">
        <v>54447</v>
      </c>
      <c r="H47" s="1" t="s">
        <v>111</v>
      </c>
      <c r="I47" s="1" t="s">
        <v>826</v>
      </c>
      <c r="J47" s="1" t="s">
        <v>91</v>
      </c>
      <c r="K47" s="1" t="s">
        <v>91</v>
      </c>
      <c r="L47" s="1">
        <v>1</v>
      </c>
      <c r="M47" s="31" t="str">
        <f>VLOOKUP(L47,TiposUso!$A$1:$B$26,2,"FALSO")</f>
        <v>Captação em corpos de água (rios, lagoas naturais,etc.)</v>
      </c>
      <c r="N47" s="1" t="s">
        <v>70</v>
      </c>
      <c r="O47" s="1" t="s">
        <v>184</v>
      </c>
      <c r="P47" s="1" t="s">
        <v>827</v>
      </c>
      <c r="Q47" s="1" t="s">
        <v>828</v>
      </c>
      <c r="R47" s="1" t="s">
        <v>829</v>
      </c>
      <c r="S47" s="1">
        <v>5</v>
      </c>
      <c r="T47" s="1">
        <f t="shared" si="0"/>
        <v>18</v>
      </c>
    </row>
    <row r="48" spans="1:22" s="1" customFormat="1" ht="15" customHeight="1" x14ac:dyDescent="0.2">
      <c r="A48" s="1" t="s">
        <v>830</v>
      </c>
      <c r="B48" s="1" t="s">
        <v>831</v>
      </c>
      <c r="C48" s="1" t="s">
        <v>832</v>
      </c>
      <c r="D48" s="1" t="s">
        <v>833</v>
      </c>
      <c r="E48" s="1" t="s">
        <v>834</v>
      </c>
      <c r="F48" s="2">
        <v>41663</v>
      </c>
      <c r="G48" s="2">
        <v>43489</v>
      </c>
      <c r="H48" s="1" t="s">
        <v>111</v>
      </c>
      <c r="I48" s="1" t="s">
        <v>835</v>
      </c>
      <c r="J48" s="1" t="s">
        <v>91</v>
      </c>
      <c r="K48" s="1" t="s">
        <v>91</v>
      </c>
      <c r="L48" s="1">
        <v>1</v>
      </c>
      <c r="M48" s="31" t="str">
        <f>VLOOKUP(L48,TiposUso!$A$1:$B$26,2,"FALSO")</f>
        <v>Captação em corpos de água (rios, lagoas naturais,etc.)</v>
      </c>
      <c r="N48" s="1" t="s">
        <v>70</v>
      </c>
      <c r="O48" s="1" t="s">
        <v>184</v>
      </c>
      <c r="P48" s="1" t="s">
        <v>524</v>
      </c>
      <c r="Q48" s="1" t="s">
        <v>787</v>
      </c>
      <c r="R48" s="1" t="s">
        <v>836</v>
      </c>
      <c r="S48" s="1">
        <v>349.7</v>
      </c>
      <c r="T48" s="1">
        <f t="shared" si="0"/>
        <v>1258.92</v>
      </c>
    </row>
    <row r="49" spans="1:21" s="1" customFormat="1" ht="15" customHeight="1" x14ac:dyDescent="0.2">
      <c r="A49" s="1" t="s">
        <v>837</v>
      </c>
      <c r="B49" s="1" t="s">
        <v>838</v>
      </c>
      <c r="C49" s="1" t="s">
        <v>839</v>
      </c>
      <c r="D49" s="1" t="s">
        <v>181</v>
      </c>
      <c r="E49" s="1" t="s">
        <v>840</v>
      </c>
      <c r="F49" s="2">
        <v>41663</v>
      </c>
      <c r="G49" s="2">
        <v>43116</v>
      </c>
      <c r="H49" s="1" t="s">
        <v>111</v>
      </c>
      <c r="I49" s="1" t="s">
        <v>841</v>
      </c>
      <c r="J49" s="1" t="s">
        <v>91</v>
      </c>
      <c r="K49" s="1" t="s">
        <v>91</v>
      </c>
      <c r="L49" s="1">
        <v>1</v>
      </c>
      <c r="M49" s="31" t="str">
        <f>VLOOKUP(L49,TiposUso!$A$1:$B$26,2,"FALSO")</f>
        <v>Captação em corpos de água (rios, lagoas naturais,etc.)</v>
      </c>
      <c r="N49" s="1" t="s">
        <v>70</v>
      </c>
      <c r="O49" s="1" t="s">
        <v>184</v>
      </c>
      <c r="P49" s="1" t="s">
        <v>842</v>
      </c>
      <c r="Q49" s="1" t="s">
        <v>843</v>
      </c>
      <c r="R49" s="1" t="s">
        <v>844</v>
      </c>
      <c r="S49" s="1">
        <v>50</v>
      </c>
      <c r="T49" s="1">
        <f t="shared" si="0"/>
        <v>180</v>
      </c>
    </row>
    <row r="50" spans="1:21" s="1" customFormat="1" ht="15" customHeight="1" x14ac:dyDescent="0.2">
      <c r="A50" s="1" t="s">
        <v>845</v>
      </c>
      <c r="B50" s="1" t="s">
        <v>846</v>
      </c>
      <c r="C50" s="1" t="s">
        <v>847</v>
      </c>
      <c r="D50" s="1" t="s">
        <v>181</v>
      </c>
      <c r="E50" s="1" t="s">
        <v>848</v>
      </c>
      <c r="F50" s="2">
        <v>41663</v>
      </c>
      <c r="G50" s="2">
        <v>43114</v>
      </c>
      <c r="H50" s="1" t="s">
        <v>111</v>
      </c>
      <c r="I50" s="1" t="s">
        <v>849</v>
      </c>
      <c r="J50" s="1" t="s">
        <v>850</v>
      </c>
      <c r="K50" s="1" t="s">
        <v>851</v>
      </c>
      <c r="L50" s="14">
        <v>4</v>
      </c>
      <c r="M50" s="31" t="str">
        <f>VLOOKUP(L50,TiposUso!$A$1:$B$26,2,"FALSO")</f>
        <v>Captação em barramento em curso de água, com regularização de vazão (Área máxima inundada maior 5,00 HA)</v>
      </c>
      <c r="N50" s="1" t="s">
        <v>70</v>
      </c>
      <c r="O50" s="1" t="s">
        <v>184</v>
      </c>
      <c r="P50" s="1" t="s">
        <v>852</v>
      </c>
      <c r="Q50" s="1" t="s">
        <v>853</v>
      </c>
      <c r="R50" s="1" t="s">
        <v>854</v>
      </c>
      <c r="S50" s="1">
        <v>140</v>
      </c>
      <c r="T50" s="1">
        <f t="shared" si="0"/>
        <v>504.00000000000006</v>
      </c>
    </row>
    <row r="51" spans="1:21" s="1" customFormat="1" ht="15" customHeight="1" x14ac:dyDescent="0.2">
      <c r="A51" s="1" t="s">
        <v>855</v>
      </c>
      <c r="B51" s="1" t="s">
        <v>838</v>
      </c>
      <c r="C51" s="1" t="s">
        <v>839</v>
      </c>
      <c r="D51" s="1" t="s">
        <v>181</v>
      </c>
      <c r="E51" s="1" t="s">
        <v>856</v>
      </c>
      <c r="F51" s="2">
        <v>41663</v>
      </c>
      <c r="G51" s="2">
        <v>43116</v>
      </c>
      <c r="H51" s="1" t="s">
        <v>111</v>
      </c>
      <c r="I51" s="1" t="s">
        <v>857</v>
      </c>
      <c r="J51" s="1" t="s">
        <v>858</v>
      </c>
      <c r="K51" s="1" t="s">
        <v>859</v>
      </c>
      <c r="L51" s="1">
        <v>3</v>
      </c>
      <c r="M51" s="31" t="str">
        <f>VLOOKUP(L51,TiposUso!$A$1:$B$26,2,"FALSO")</f>
        <v>Captação em barramento em curso de água, com regularização de vazão (Área máxima inundada menor ou igual 5,00 HA)</v>
      </c>
      <c r="N51" s="1" t="s">
        <v>70</v>
      </c>
      <c r="O51" s="1" t="s">
        <v>184</v>
      </c>
      <c r="P51" s="1" t="s">
        <v>860</v>
      </c>
      <c r="Q51" s="1" t="s">
        <v>861</v>
      </c>
      <c r="R51" s="1" t="s">
        <v>862</v>
      </c>
      <c r="S51" s="1" t="s">
        <v>91</v>
      </c>
    </row>
    <row r="52" spans="1:21" s="1" customFormat="1" ht="15" customHeight="1" x14ac:dyDescent="0.2">
      <c r="A52" s="1" t="s">
        <v>863</v>
      </c>
      <c r="B52" s="1" t="s">
        <v>838</v>
      </c>
      <c r="C52" s="1" t="s">
        <v>839</v>
      </c>
      <c r="D52" s="1" t="s">
        <v>181</v>
      </c>
      <c r="E52" s="1" t="s">
        <v>864</v>
      </c>
      <c r="F52" s="2">
        <v>41663</v>
      </c>
      <c r="G52" s="2">
        <v>43116</v>
      </c>
      <c r="H52" s="1" t="s">
        <v>111</v>
      </c>
      <c r="I52" s="1" t="s">
        <v>183</v>
      </c>
      <c r="J52" s="1" t="s">
        <v>865</v>
      </c>
      <c r="K52" s="1" t="s">
        <v>866</v>
      </c>
      <c r="L52" s="1">
        <v>3</v>
      </c>
      <c r="M52" s="31" t="str">
        <f>VLOOKUP(L52,TiposUso!$A$1:$B$26,2,"FALSO")</f>
        <v>Captação em barramento em curso de água, com regularização de vazão (Área máxima inundada menor ou igual 5,00 HA)</v>
      </c>
      <c r="N52" s="1" t="s">
        <v>70</v>
      </c>
      <c r="O52" s="1" t="s">
        <v>184</v>
      </c>
      <c r="P52" s="1" t="s">
        <v>860</v>
      </c>
      <c r="Q52" s="1" t="s">
        <v>867</v>
      </c>
      <c r="R52" s="1" t="s">
        <v>868</v>
      </c>
      <c r="S52" s="1">
        <v>0.2</v>
      </c>
      <c r="T52" s="1">
        <f t="shared" si="0"/>
        <v>0.72000000000000008</v>
      </c>
    </row>
    <row r="53" spans="1:21" s="1" customFormat="1" ht="15" customHeight="1" x14ac:dyDescent="0.2">
      <c r="A53" s="1" t="s">
        <v>869</v>
      </c>
      <c r="B53" s="1" t="s">
        <v>838</v>
      </c>
      <c r="C53" s="1" t="s">
        <v>839</v>
      </c>
      <c r="D53" s="1" t="s">
        <v>181</v>
      </c>
      <c r="E53" s="1" t="s">
        <v>870</v>
      </c>
      <c r="F53" s="2">
        <v>41663</v>
      </c>
      <c r="G53" s="2">
        <v>43116</v>
      </c>
      <c r="H53" s="1" t="s">
        <v>111</v>
      </c>
      <c r="I53" s="1" t="s">
        <v>857</v>
      </c>
      <c r="J53" s="1" t="s">
        <v>871</v>
      </c>
      <c r="K53" s="1" t="s">
        <v>872</v>
      </c>
      <c r="L53" s="1">
        <v>6</v>
      </c>
      <c r="M53" s="31" t="str">
        <f>VLOOKUP(L53,TiposUso!$A$1:$B$26,2,"FALSO")</f>
        <v>Barramento em curso de água, sem captação para regularização de vazão</v>
      </c>
      <c r="N53" s="1" t="s">
        <v>70</v>
      </c>
      <c r="O53" s="1" t="s">
        <v>184</v>
      </c>
      <c r="P53" s="1" t="s">
        <v>860</v>
      </c>
      <c r="Q53" s="1" t="s">
        <v>873</v>
      </c>
      <c r="R53" s="1" t="s">
        <v>874</v>
      </c>
      <c r="S53" s="1" t="s">
        <v>91</v>
      </c>
    </row>
    <row r="54" spans="1:21" s="1" customFormat="1" ht="15" customHeight="1" x14ac:dyDescent="0.2">
      <c r="A54" s="1" t="s">
        <v>933</v>
      </c>
      <c r="B54" s="1" t="s">
        <v>934</v>
      </c>
      <c r="C54" s="1" t="s">
        <v>935</v>
      </c>
      <c r="D54" s="1" t="s">
        <v>936</v>
      </c>
      <c r="E54" s="1" t="s">
        <v>937</v>
      </c>
      <c r="F54" s="2">
        <v>41668</v>
      </c>
      <c r="G54" s="2">
        <v>43099</v>
      </c>
      <c r="H54" s="1" t="s">
        <v>111</v>
      </c>
      <c r="I54" s="1" t="s">
        <v>168</v>
      </c>
      <c r="J54" s="1" t="s">
        <v>91</v>
      </c>
      <c r="K54" s="1" t="s">
        <v>91</v>
      </c>
      <c r="L54" s="1">
        <v>14</v>
      </c>
      <c r="M54" s="31" t="str">
        <f>VLOOKUP(L54,TiposUso!$A$1:$B$26,2,"FALSO")</f>
        <v>Dragagem de curso de água para fins de extração mineral</v>
      </c>
      <c r="N54" s="14" t="s">
        <v>73</v>
      </c>
      <c r="O54" s="1" t="s">
        <v>307</v>
      </c>
      <c r="P54" s="1" t="s">
        <v>938</v>
      </c>
      <c r="Q54" s="1" t="s">
        <v>939</v>
      </c>
      <c r="R54" s="1" t="s">
        <v>940</v>
      </c>
      <c r="S54" s="1">
        <v>1.5</v>
      </c>
      <c r="T54" s="1">
        <f t="shared" si="0"/>
        <v>5.4</v>
      </c>
    </row>
    <row r="55" spans="1:21" s="1" customFormat="1" ht="15" customHeight="1" x14ac:dyDescent="0.2">
      <c r="A55" s="1" t="s">
        <v>941</v>
      </c>
      <c r="B55" s="1" t="s">
        <v>942</v>
      </c>
      <c r="C55" s="1" t="s">
        <v>943</v>
      </c>
      <c r="D55" s="1" t="s">
        <v>899</v>
      </c>
      <c r="E55" s="1" t="s">
        <v>944</v>
      </c>
      <c r="F55" s="2">
        <v>41668</v>
      </c>
      <c r="G55" s="2">
        <v>43129</v>
      </c>
      <c r="H55" s="1" t="s">
        <v>111</v>
      </c>
      <c r="I55" s="1" t="s">
        <v>142</v>
      </c>
      <c r="J55" s="1" t="s">
        <v>91</v>
      </c>
      <c r="K55" s="1" t="s">
        <v>91</v>
      </c>
      <c r="L55" s="1">
        <v>1</v>
      </c>
      <c r="M55" s="31" t="str">
        <f>VLOOKUP(L55,TiposUso!$A$1:$B$26,2,"FALSO")</f>
        <v>Captação em corpos de água (rios, lagoas naturais,etc.)</v>
      </c>
      <c r="N55" s="14" t="s">
        <v>73</v>
      </c>
      <c r="O55" s="1" t="s">
        <v>307</v>
      </c>
      <c r="P55" s="1" t="s">
        <v>945</v>
      </c>
      <c r="Q55" s="1" t="s">
        <v>946</v>
      </c>
      <c r="R55" s="1" t="s">
        <v>947</v>
      </c>
      <c r="S55" s="1">
        <v>5.8</v>
      </c>
      <c r="T55" s="1">
        <f t="shared" si="0"/>
        <v>20.88</v>
      </c>
      <c r="U55" s="1" t="s">
        <v>948</v>
      </c>
    </row>
    <row r="56" spans="1:21" s="1" customFormat="1" ht="15" customHeight="1" x14ac:dyDescent="0.2">
      <c r="A56" s="1" t="s">
        <v>949</v>
      </c>
      <c r="B56" s="1" t="s">
        <v>950</v>
      </c>
      <c r="C56" s="1" t="s">
        <v>951</v>
      </c>
      <c r="D56" s="1" t="s">
        <v>952</v>
      </c>
      <c r="E56" s="1" t="s">
        <v>953</v>
      </c>
      <c r="F56" s="2">
        <v>41668</v>
      </c>
      <c r="G56" s="2">
        <v>43494</v>
      </c>
      <c r="H56" s="1" t="s">
        <v>111</v>
      </c>
      <c r="I56" s="1" t="s">
        <v>580</v>
      </c>
      <c r="J56" s="1" t="s">
        <v>91</v>
      </c>
      <c r="K56" s="1" t="s">
        <v>91</v>
      </c>
      <c r="L56" s="1">
        <v>2</v>
      </c>
      <c r="M56" s="31" t="str">
        <f>VLOOKUP(L56,TiposUso!$A$1:$B$26,2,"FALSO")</f>
        <v>Captação em barramento em curso de água, sem regularização de vazão</v>
      </c>
      <c r="N56" s="1" t="s">
        <v>64</v>
      </c>
      <c r="O56" s="1" t="s">
        <v>307</v>
      </c>
      <c r="P56" s="1" t="s">
        <v>954</v>
      </c>
      <c r="Q56" s="1" t="s">
        <v>955</v>
      </c>
      <c r="R56" s="1" t="s">
        <v>956</v>
      </c>
      <c r="S56" s="1">
        <v>3.4</v>
      </c>
      <c r="T56" s="1">
        <f t="shared" si="0"/>
        <v>12.239999999999998</v>
      </c>
    </row>
    <row r="57" spans="1:21" s="1" customFormat="1" ht="15" customHeight="1" x14ac:dyDescent="0.2">
      <c r="A57" s="1" t="s">
        <v>957</v>
      </c>
      <c r="B57" s="1" t="s">
        <v>958</v>
      </c>
      <c r="C57" s="1" t="s">
        <v>959</v>
      </c>
      <c r="D57" s="1" t="s">
        <v>960</v>
      </c>
      <c r="E57" s="1" t="s">
        <v>957</v>
      </c>
      <c r="F57" s="2">
        <v>41668</v>
      </c>
      <c r="G57" s="2">
        <v>43494</v>
      </c>
      <c r="H57" s="1" t="s">
        <v>111</v>
      </c>
      <c r="I57" s="1" t="s">
        <v>961</v>
      </c>
      <c r="J57" s="1" t="s">
        <v>91</v>
      </c>
      <c r="K57" s="1" t="s">
        <v>91</v>
      </c>
      <c r="L57" s="1">
        <v>1</v>
      </c>
      <c r="M57" s="31" t="str">
        <f>VLOOKUP(L57,TiposUso!$A$1:$B$26,2,"FALSO")</f>
        <v>Captação em corpos de água (rios, lagoas naturais,etc.)</v>
      </c>
      <c r="N57" s="1" t="s">
        <v>73</v>
      </c>
      <c r="O57" s="1" t="s">
        <v>307</v>
      </c>
      <c r="P57" s="1" t="s">
        <v>962</v>
      </c>
      <c r="Q57" s="1" t="s">
        <v>963</v>
      </c>
      <c r="R57" s="1" t="s">
        <v>964</v>
      </c>
      <c r="S57" s="1">
        <v>20</v>
      </c>
      <c r="T57" s="1">
        <f t="shared" si="0"/>
        <v>72</v>
      </c>
    </row>
    <row r="58" spans="1:21" s="1" customFormat="1" ht="15" customHeight="1" x14ac:dyDescent="0.2">
      <c r="A58" s="1" t="s">
        <v>993</v>
      </c>
      <c r="B58" s="1" t="s">
        <v>994</v>
      </c>
      <c r="C58" s="1" t="s">
        <v>995</v>
      </c>
      <c r="D58" s="1" t="s">
        <v>996</v>
      </c>
      <c r="E58" s="1" t="s">
        <v>997</v>
      </c>
      <c r="F58" s="2">
        <v>41668</v>
      </c>
      <c r="G58" s="2">
        <v>42083</v>
      </c>
      <c r="H58" s="1" t="s">
        <v>111</v>
      </c>
      <c r="I58" s="1" t="s">
        <v>998</v>
      </c>
      <c r="J58" s="1" t="s">
        <v>91</v>
      </c>
      <c r="K58" s="1" t="s">
        <v>91</v>
      </c>
      <c r="L58" s="1">
        <v>1</v>
      </c>
      <c r="M58" s="31" t="str">
        <f>VLOOKUP(L58,TiposUso!$A$1:$B$26,2,"FALSO")</f>
        <v>Captação em corpos de água (rios, lagoas naturais,etc.)</v>
      </c>
      <c r="N58" s="1" t="s">
        <v>64</v>
      </c>
      <c r="O58" s="1" t="s">
        <v>999</v>
      </c>
      <c r="P58" s="1" t="s">
        <v>1000</v>
      </c>
      <c r="Q58" s="1" t="s">
        <v>1001</v>
      </c>
      <c r="R58" s="1" t="s">
        <v>1002</v>
      </c>
      <c r="S58" s="1">
        <v>40</v>
      </c>
      <c r="T58" s="1">
        <f t="shared" si="0"/>
        <v>144</v>
      </c>
    </row>
    <row r="59" spans="1:21" s="1" customFormat="1" ht="15" customHeight="1" x14ac:dyDescent="0.2">
      <c r="A59" s="37" t="s">
        <v>1003</v>
      </c>
      <c r="B59" s="37" t="s">
        <v>1004</v>
      </c>
      <c r="C59" s="37" t="s">
        <v>1005</v>
      </c>
      <c r="D59" s="1" t="s">
        <v>1006</v>
      </c>
      <c r="E59" s="37" t="s">
        <v>1322</v>
      </c>
      <c r="F59" s="2">
        <v>41668</v>
      </c>
      <c r="G59" s="2">
        <v>43047</v>
      </c>
      <c r="H59" s="1" t="s">
        <v>111</v>
      </c>
      <c r="I59" s="37" t="s">
        <v>142</v>
      </c>
      <c r="J59" s="37" t="s">
        <v>1007</v>
      </c>
      <c r="K59" s="37" t="s">
        <v>1008</v>
      </c>
      <c r="L59" s="1">
        <v>1</v>
      </c>
      <c r="M59" s="31" t="str">
        <f>VLOOKUP(L59,TiposUso!$A$1:$B$26,2,"FALSO")</f>
        <v>Captação em corpos de água (rios, lagoas naturais,etc.)</v>
      </c>
      <c r="N59" s="1" t="s">
        <v>72</v>
      </c>
      <c r="O59" s="37" t="s">
        <v>1009</v>
      </c>
      <c r="P59" s="37" t="s">
        <v>1009</v>
      </c>
      <c r="Q59" s="37" t="s">
        <v>1010</v>
      </c>
      <c r="R59" s="37" t="s">
        <v>1011</v>
      </c>
      <c r="S59" s="1">
        <v>167.1</v>
      </c>
      <c r="T59" s="1">
        <f t="shared" si="0"/>
        <v>601.55999999999995</v>
      </c>
      <c r="U59" s="37" t="s">
        <v>1012</v>
      </c>
    </row>
    <row r="60" spans="1:21" s="1" customFormat="1" ht="15" customHeight="1" x14ac:dyDescent="0.2">
      <c r="A60" s="37" t="s">
        <v>1013</v>
      </c>
      <c r="B60" s="37" t="s">
        <v>1014</v>
      </c>
      <c r="C60" s="37" t="s">
        <v>1015</v>
      </c>
      <c r="D60" s="1" t="s">
        <v>1016</v>
      </c>
      <c r="E60" s="37" t="s">
        <v>1323</v>
      </c>
      <c r="F60" s="2">
        <v>41668</v>
      </c>
      <c r="G60" s="2">
        <v>43081</v>
      </c>
      <c r="H60" s="1" t="s">
        <v>111</v>
      </c>
      <c r="I60" s="37" t="s">
        <v>1017</v>
      </c>
      <c r="J60" s="37" t="s">
        <v>1018</v>
      </c>
      <c r="K60" s="37" t="s">
        <v>1019</v>
      </c>
      <c r="L60" s="1">
        <v>3</v>
      </c>
      <c r="M60" s="31" t="str">
        <f>VLOOKUP(L60,TiposUso!$A$1:$B$26,2,"FALSO")</f>
        <v>Captação em barramento em curso de água, com regularização de vazão (Área máxima inundada menor ou igual 5,00 HA)</v>
      </c>
      <c r="N60" s="1" t="s">
        <v>70</v>
      </c>
      <c r="O60" s="37" t="s">
        <v>184</v>
      </c>
      <c r="P60" s="37" t="s">
        <v>524</v>
      </c>
      <c r="Q60" s="37" t="s">
        <v>1020</v>
      </c>
      <c r="R60" s="37" t="s">
        <v>1021</v>
      </c>
      <c r="S60" s="1">
        <v>27.8</v>
      </c>
      <c r="T60" s="1">
        <f t="shared" si="0"/>
        <v>100.08000000000001</v>
      </c>
    </row>
    <row r="61" spans="1:21" s="1" customFormat="1" ht="15" customHeight="1" x14ac:dyDescent="0.2">
      <c r="A61" s="37" t="s">
        <v>1022</v>
      </c>
      <c r="B61" s="37" t="s">
        <v>464</v>
      </c>
      <c r="C61" s="37" t="s">
        <v>465</v>
      </c>
      <c r="D61" s="1" t="s">
        <v>466</v>
      </c>
      <c r="E61" s="37" t="s">
        <v>1324</v>
      </c>
      <c r="F61" s="2">
        <v>41668</v>
      </c>
      <c r="G61" s="2">
        <v>43016</v>
      </c>
      <c r="H61" s="1" t="s">
        <v>111</v>
      </c>
      <c r="I61" s="37" t="s">
        <v>1023</v>
      </c>
      <c r="J61" s="37" t="s">
        <v>1024</v>
      </c>
      <c r="K61" s="37" t="s">
        <v>1025</v>
      </c>
      <c r="L61" s="1">
        <v>3</v>
      </c>
      <c r="M61" s="31" t="str">
        <f>VLOOKUP(L61,TiposUso!$A$1:$B$26,2,"FALSO")</f>
        <v>Captação em barramento em curso de água, com regularização de vazão (Área máxima inundada menor ou igual 5,00 HA)</v>
      </c>
      <c r="N61" s="1" t="s">
        <v>72</v>
      </c>
      <c r="O61" s="37" t="s">
        <v>469</v>
      </c>
      <c r="P61" s="37" t="s">
        <v>1026</v>
      </c>
      <c r="Q61" s="37" t="s">
        <v>1027</v>
      </c>
      <c r="R61" s="37" t="s">
        <v>1028</v>
      </c>
      <c r="S61" s="1">
        <v>2.8</v>
      </c>
      <c r="T61" s="1">
        <f t="shared" si="0"/>
        <v>10.08</v>
      </c>
    </row>
    <row r="62" spans="1:21" s="1" customFormat="1" ht="15" customHeight="1" x14ac:dyDescent="0.2">
      <c r="A62" s="37" t="s">
        <v>1029</v>
      </c>
      <c r="B62" s="37" t="s">
        <v>464</v>
      </c>
      <c r="C62" s="37" t="s">
        <v>465</v>
      </c>
      <c r="D62" s="1" t="s">
        <v>466</v>
      </c>
      <c r="E62" s="37" t="s">
        <v>1325</v>
      </c>
      <c r="F62" s="2">
        <v>41668</v>
      </c>
      <c r="G62" s="2">
        <v>43016</v>
      </c>
      <c r="H62" s="1" t="s">
        <v>111</v>
      </c>
      <c r="I62" s="37" t="s">
        <v>841</v>
      </c>
      <c r="J62" s="37" t="s">
        <v>1030</v>
      </c>
      <c r="K62" s="37" t="s">
        <v>1031</v>
      </c>
      <c r="L62" s="1">
        <v>3</v>
      </c>
      <c r="M62" s="31" t="str">
        <f>VLOOKUP(L62,TiposUso!$A$1:$B$26,2,"FALSO")</f>
        <v>Captação em barramento em curso de água, com regularização de vazão (Área máxima inundada menor ou igual 5,00 HA)</v>
      </c>
      <c r="N62" s="1" t="s">
        <v>72</v>
      </c>
      <c r="O62" s="37" t="s">
        <v>469</v>
      </c>
      <c r="P62" s="37" t="s">
        <v>1026</v>
      </c>
      <c r="Q62" s="37" t="s">
        <v>1032</v>
      </c>
      <c r="R62" s="37" t="s">
        <v>1033</v>
      </c>
      <c r="S62" s="1">
        <v>17.5</v>
      </c>
      <c r="T62" s="1">
        <f t="shared" si="0"/>
        <v>63.000000000000007</v>
      </c>
    </row>
    <row r="63" spans="1:21" s="1" customFormat="1" ht="15" customHeight="1" x14ac:dyDescent="0.2">
      <c r="A63" s="37" t="s">
        <v>1034</v>
      </c>
      <c r="B63" s="37" t="s">
        <v>464</v>
      </c>
      <c r="C63" s="37" t="s">
        <v>465</v>
      </c>
      <c r="D63" s="1" t="s">
        <v>1035</v>
      </c>
      <c r="E63" s="37" t="s">
        <v>1326</v>
      </c>
      <c r="F63" s="2">
        <v>41668</v>
      </c>
      <c r="G63" s="2">
        <v>43494</v>
      </c>
      <c r="H63" s="1" t="s">
        <v>111</v>
      </c>
      <c r="I63" s="37" t="s">
        <v>1036</v>
      </c>
      <c r="J63" s="37" t="s">
        <v>1037</v>
      </c>
      <c r="K63" s="37" t="s">
        <v>1038</v>
      </c>
      <c r="L63" s="1">
        <v>3</v>
      </c>
      <c r="M63" s="31" t="str">
        <f>VLOOKUP(L63,TiposUso!$A$1:$B$26,2,"FALSO")</f>
        <v>Captação em barramento em curso de água, com regularização de vazão (Área máxima inundada menor ou igual 5,00 HA)</v>
      </c>
      <c r="N63" s="1" t="s">
        <v>30</v>
      </c>
      <c r="O63" s="37" t="s">
        <v>495</v>
      </c>
      <c r="P63" s="37" t="s">
        <v>1039</v>
      </c>
      <c r="Q63" s="37" t="s">
        <v>1040</v>
      </c>
      <c r="R63" s="37" t="s">
        <v>1041</v>
      </c>
      <c r="S63" s="1">
        <v>9</v>
      </c>
      <c r="T63" s="1">
        <f t="shared" si="0"/>
        <v>32.4</v>
      </c>
    </row>
    <row r="64" spans="1:21" s="1" customFormat="1" ht="15" customHeight="1" x14ac:dyDescent="0.2">
      <c r="A64" s="37" t="s">
        <v>1042</v>
      </c>
      <c r="B64" s="37" t="s">
        <v>1043</v>
      </c>
      <c r="C64" s="37" t="s">
        <v>1044</v>
      </c>
      <c r="D64" s="1" t="s">
        <v>512</v>
      </c>
      <c r="E64" s="37" t="s">
        <v>1327</v>
      </c>
      <c r="F64" s="2">
        <v>41668</v>
      </c>
      <c r="G64" s="2">
        <v>43494</v>
      </c>
      <c r="H64" s="1" t="s">
        <v>111</v>
      </c>
      <c r="I64" s="37" t="s">
        <v>1045</v>
      </c>
      <c r="J64" s="37" t="s">
        <v>1046</v>
      </c>
      <c r="K64" s="37" t="s">
        <v>1047</v>
      </c>
      <c r="L64" s="1">
        <v>2</v>
      </c>
      <c r="M64" s="31" t="str">
        <f>VLOOKUP(L64,TiposUso!$A$1:$B$26,2,"FALSO")</f>
        <v>Captação em barramento em curso de água, sem regularização de vazão</v>
      </c>
      <c r="N64" s="1" t="s">
        <v>27</v>
      </c>
      <c r="O64" s="37" t="s">
        <v>515</v>
      </c>
      <c r="P64" s="37" t="s">
        <v>1048</v>
      </c>
      <c r="Q64" s="37" t="s">
        <v>1049</v>
      </c>
      <c r="R64" s="37" t="s">
        <v>1050</v>
      </c>
      <c r="S64" s="1">
        <v>18</v>
      </c>
      <c r="T64" s="1">
        <f t="shared" si="0"/>
        <v>64.8</v>
      </c>
    </row>
    <row r="65" spans="1:21" s="1" customFormat="1" ht="15" customHeight="1" x14ac:dyDescent="0.2">
      <c r="A65" s="1" t="s">
        <v>1100</v>
      </c>
      <c r="B65" s="1" t="s">
        <v>1101</v>
      </c>
      <c r="C65" s="1" t="s">
        <v>1102</v>
      </c>
      <c r="D65" s="1" t="s">
        <v>1103</v>
      </c>
      <c r="E65" s="1" t="s">
        <v>1328</v>
      </c>
      <c r="F65" s="2">
        <v>41671</v>
      </c>
      <c r="G65" s="2">
        <v>43497</v>
      </c>
      <c r="H65" s="14" t="s">
        <v>111</v>
      </c>
      <c r="I65" s="1" t="s">
        <v>1321</v>
      </c>
      <c r="J65" s="1" t="s">
        <v>91</v>
      </c>
      <c r="K65" s="1" t="s">
        <v>91</v>
      </c>
      <c r="L65" s="1">
        <v>1</v>
      </c>
      <c r="M65" s="31" t="str">
        <f>VLOOKUP(L65,TiposUso!$A$1:$B$26,2,"FALSO")</f>
        <v>Captação em corpos de água (rios, lagoas naturais,etc.)</v>
      </c>
      <c r="N65" s="1" t="s">
        <v>65</v>
      </c>
      <c r="O65" s="1" t="s">
        <v>135</v>
      </c>
      <c r="P65" s="1" t="s">
        <v>135</v>
      </c>
      <c r="Q65" s="1" t="s">
        <v>1104</v>
      </c>
      <c r="R65" s="1" t="s">
        <v>1105</v>
      </c>
      <c r="S65" s="1">
        <v>110</v>
      </c>
      <c r="T65" s="1">
        <f t="shared" si="0"/>
        <v>396</v>
      </c>
    </row>
    <row r="66" spans="1:21" s="1" customFormat="1" ht="15" customHeight="1" x14ac:dyDescent="0.2">
      <c r="A66" s="1" t="s">
        <v>1106</v>
      </c>
      <c r="B66" s="1" t="s">
        <v>1107</v>
      </c>
      <c r="C66" s="1" t="s">
        <v>1108</v>
      </c>
      <c r="D66" s="1" t="s">
        <v>1109</v>
      </c>
      <c r="E66" s="1" t="s">
        <v>1110</v>
      </c>
      <c r="F66" s="2">
        <v>41671</v>
      </c>
      <c r="G66" s="2">
        <v>43497</v>
      </c>
      <c r="H66" s="14" t="s">
        <v>111</v>
      </c>
      <c r="I66" s="1" t="s">
        <v>142</v>
      </c>
      <c r="J66" s="1" t="s">
        <v>91</v>
      </c>
      <c r="K66" s="1" t="s">
        <v>91</v>
      </c>
      <c r="L66" s="1">
        <v>1</v>
      </c>
      <c r="M66" s="31" t="str">
        <f>VLOOKUP(L66,TiposUso!$A$1:$B$26,2,"FALSO")</f>
        <v>Captação em corpos de água (rios, lagoas naturais,etc.)</v>
      </c>
      <c r="N66" s="1" t="s">
        <v>24</v>
      </c>
      <c r="O66" s="1" t="s">
        <v>1111</v>
      </c>
      <c r="P66" s="1" t="s">
        <v>1112</v>
      </c>
      <c r="Q66" s="1" t="s">
        <v>1113</v>
      </c>
      <c r="R66" s="1" t="s">
        <v>1114</v>
      </c>
      <c r="S66" s="1">
        <v>12.5</v>
      </c>
      <c r="T66" s="1">
        <f t="shared" ref="T66:T129" si="1">(S66/1000)*3600</f>
        <v>45</v>
      </c>
    </row>
    <row r="67" spans="1:21" s="14" customFormat="1" ht="15" customHeight="1" x14ac:dyDescent="0.2">
      <c r="A67" s="1" t="s">
        <v>1115</v>
      </c>
      <c r="B67" s="1" t="s">
        <v>1116</v>
      </c>
      <c r="C67" s="14" t="s">
        <v>1117</v>
      </c>
      <c r="D67" s="1" t="s">
        <v>1109</v>
      </c>
      <c r="E67" s="1" t="s">
        <v>1118</v>
      </c>
      <c r="F67" s="2">
        <v>41671</v>
      </c>
      <c r="G67" s="2">
        <v>43497</v>
      </c>
      <c r="H67" s="14" t="s">
        <v>111</v>
      </c>
      <c r="I67" s="1" t="s">
        <v>353</v>
      </c>
      <c r="J67" s="1" t="s">
        <v>1119</v>
      </c>
      <c r="K67" s="1" t="s">
        <v>1120</v>
      </c>
      <c r="L67" s="14">
        <v>5</v>
      </c>
      <c r="M67" s="31" t="str">
        <f>VLOOKUP(L67,TiposUso!$A$1:$B$26,2,"FALSO")</f>
        <v>Barramento em curso de água, sem captação</v>
      </c>
      <c r="N67" s="14" t="s">
        <v>66</v>
      </c>
      <c r="O67" s="1" t="s">
        <v>1121</v>
      </c>
      <c r="P67" s="1" t="s">
        <v>1122</v>
      </c>
      <c r="Q67" s="1" t="s">
        <v>1123</v>
      </c>
      <c r="R67" s="1" t="s">
        <v>1124</v>
      </c>
      <c r="S67" s="14" t="s">
        <v>91</v>
      </c>
      <c r="U67" s="1" t="s">
        <v>1125</v>
      </c>
    </row>
    <row r="68" spans="1:21" s="1" customFormat="1" ht="15" customHeight="1" x14ac:dyDescent="0.2">
      <c r="A68" s="1" t="s">
        <v>1126</v>
      </c>
      <c r="B68" s="1" t="s">
        <v>1116</v>
      </c>
      <c r="C68" s="14" t="s">
        <v>1117</v>
      </c>
      <c r="D68" s="1" t="s">
        <v>1109</v>
      </c>
      <c r="E68" s="1" t="s">
        <v>1127</v>
      </c>
      <c r="F68" s="2">
        <v>41671</v>
      </c>
      <c r="G68" s="2">
        <v>43497</v>
      </c>
      <c r="H68" s="14" t="s">
        <v>111</v>
      </c>
      <c r="I68" s="1" t="s">
        <v>353</v>
      </c>
      <c r="J68" s="1" t="s">
        <v>1128</v>
      </c>
      <c r="K68" s="1" t="s">
        <v>1129</v>
      </c>
      <c r="L68" s="14">
        <v>5</v>
      </c>
      <c r="M68" s="31" t="str">
        <f>VLOOKUP(L68,TiposUso!$A$1:$B$26,2,"FALSO")</f>
        <v>Barramento em curso de água, sem captação</v>
      </c>
      <c r="N68" s="14" t="s">
        <v>66</v>
      </c>
      <c r="O68" s="1" t="s">
        <v>1121</v>
      </c>
      <c r="P68" s="1" t="s">
        <v>1130</v>
      </c>
      <c r="Q68" s="1" t="s">
        <v>1131</v>
      </c>
      <c r="R68" s="1" t="s">
        <v>1132</v>
      </c>
      <c r="S68" s="1" t="s">
        <v>91</v>
      </c>
      <c r="U68" s="1" t="s">
        <v>1133</v>
      </c>
    </row>
    <row r="69" spans="1:21" s="1" customFormat="1" ht="15" customHeight="1" x14ac:dyDescent="0.2">
      <c r="A69" s="1" t="s">
        <v>1134</v>
      </c>
      <c r="B69" s="1" t="s">
        <v>1116</v>
      </c>
      <c r="C69" s="14" t="s">
        <v>1117</v>
      </c>
      <c r="D69" s="1" t="s">
        <v>1109</v>
      </c>
      <c r="E69" s="1" t="s">
        <v>1135</v>
      </c>
      <c r="F69" s="2">
        <v>41671</v>
      </c>
      <c r="G69" s="2">
        <v>43497</v>
      </c>
      <c r="H69" s="14" t="s">
        <v>111</v>
      </c>
      <c r="I69" s="1" t="s">
        <v>353</v>
      </c>
      <c r="J69" s="1" t="s">
        <v>1136</v>
      </c>
      <c r="K69" s="1" t="s">
        <v>1137</v>
      </c>
      <c r="L69" s="14">
        <v>5</v>
      </c>
      <c r="M69" s="31" t="str">
        <f>VLOOKUP(L69,TiposUso!$A$1:$B$26,2,"FALSO")</f>
        <v>Barramento em curso de água, sem captação</v>
      </c>
      <c r="N69" s="14" t="s">
        <v>66</v>
      </c>
      <c r="O69" s="1" t="s">
        <v>1121</v>
      </c>
      <c r="P69" s="1" t="s">
        <v>1122</v>
      </c>
      <c r="Q69" s="1" t="s">
        <v>1138</v>
      </c>
      <c r="R69" s="1" t="s">
        <v>1139</v>
      </c>
      <c r="S69" s="1" t="s">
        <v>91</v>
      </c>
      <c r="U69" s="1" t="s">
        <v>1140</v>
      </c>
    </row>
    <row r="70" spans="1:21" s="1" customFormat="1" ht="15" customHeight="1" x14ac:dyDescent="0.2">
      <c r="A70" s="1" t="s">
        <v>1194</v>
      </c>
      <c r="B70" s="1" t="s">
        <v>1195</v>
      </c>
      <c r="C70" s="1" t="s">
        <v>1196</v>
      </c>
      <c r="D70" s="1" t="s">
        <v>539</v>
      </c>
      <c r="E70" s="1" t="s">
        <v>1197</v>
      </c>
      <c r="F70" s="2">
        <v>41675</v>
      </c>
      <c r="G70" s="2">
        <v>42458</v>
      </c>
      <c r="H70" s="1" t="s">
        <v>111</v>
      </c>
      <c r="I70" s="1" t="s">
        <v>244</v>
      </c>
      <c r="J70" s="1" t="s">
        <v>91</v>
      </c>
      <c r="K70" s="1" t="s">
        <v>91</v>
      </c>
      <c r="L70" s="1">
        <v>16</v>
      </c>
      <c r="M70" s="31" t="str">
        <f>VLOOKUP(L70,TiposUso!$A$1:$B$26,2,"FALSO")</f>
        <v>Travessia rodo-ferroviária (pontes e bueiros)</v>
      </c>
      <c r="N70" s="1" t="s">
        <v>77</v>
      </c>
      <c r="O70" s="1" t="s">
        <v>548</v>
      </c>
      <c r="P70" s="1" t="s">
        <v>1198</v>
      </c>
      <c r="Q70" s="1" t="s">
        <v>1199</v>
      </c>
      <c r="R70" s="1" t="s">
        <v>1200</v>
      </c>
      <c r="S70" s="1" t="s">
        <v>91</v>
      </c>
    </row>
    <row r="71" spans="1:21" s="1" customFormat="1" ht="15" customHeight="1" x14ac:dyDescent="0.2">
      <c r="A71" s="1" t="s">
        <v>1201</v>
      </c>
      <c r="B71" s="1" t="s">
        <v>1202</v>
      </c>
      <c r="C71" s="1" t="s">
        <v>1203</v>
      </c>
      <c r="D71" s="1" t="s">
        <v>1174</v>
      </c>
      <c r="E71" s="1" t="s">
        <v>1204</v>
      </c>
      <c r="F71" s="2">
        <v>41675</v>
      </c>
      <c r="G71" s="2">
        <v>43501</v>
      </c>
      <c r="H71" s="1" t="s">
        <v>111</v>
      </c>
      <c r="I71" s="1" t="s">
        <v>1205</v>
      </c>
      <c r="J71" s="1" t="s">
        <v>91</v>
      </c>
      <c r="K71" s="1" t="s">
        <v>91</v>
      </c>
      <c r="L71" s="1">
        <v>1</v>
      </c>
      <c r="M71" s="31" t="str">
        <f>VLOOKUP(L71,TiposUso!$A$1:$B$26,2,"FALSO")</f>
        <v>Captação em corpos de água (rios, lagoas naturais,etc.)</v>
      </c>
      <c r="N71" s="1" t="s">
        <v>28</v>
      </c>
      <c r="O71" s="1" t="s">
        <v>592</v>
      </c>
      <c r="P71" s="1" t="s">
        <v>1206</v>
      </c>
      <c r="Q71" s="1" t="s">
        <v>1207</v>
      </c>
      <c r="R71" s="1" t="s">
        <v>1208</v>
      </c>
      <c r="S71" s="1">
        <v>8</v>
      </c>
      <c r="T71" s="1">
        <f t="shared" si="1"/>
        <v>28.8</v>
      </c>
    </row>
    <row r="72" spans="1:21" s="1" customFormat="1" ht="15" customHeight="1" x14ac:dyDescent="0.2">
      <c r="A72" s="1" t="s">
        <v>1209</v>
      </c>
      <c r="B72" s="1" t="s">
        <v>1210</v>
      </c>
      <c r="C72" s="1" t="s">
        <v>1211</v>
      </c>
      <c r="D72" s="1" t="s">
        <v>1212</v>
      </c>
      <c r="E72" s="1" t="s">
        <v>1213</v>
      </c>
      <c r="F72" s="2">
        <v>41675</v>
      </c>
      <c r="G72" s="2">
        <v>43136</v>
      </c>
      <c r="H72" s="1" t="s">
        <v>111</v>
      </c>
      <c r="I72" s="1" t="s">
        <v>168</v>
      </c>
      <c r="J72" s="1" t="s">
        <v>91</v>
      </c>
      <c r="K72" s="1" t="s">
        <v>91</v>
      </c>
      <c r="L72" s="1">
        <v>14</v>
      </c>
      <c r="M72" s="31" t="str">
        <f>VLOOKUP(L72,TiposUso!$A$1:$B$26,2,"FALSO")</f>
        <v>Dragagem de curso de água para fins de extração mineral</v>
      </c>
      <c r="N72" s="1" t="s">
        <v>31</v>
      </c>
      <c r="O72" s="1" t="s">
        <v>557</v>
      </c>
      <c r="P72" s="1" t="s">
        <v>1214</v>
      </c>
      <c r="Q72" s="36" t="s">
        <v>1215</v>
      </c>
      <c r="R72" s="36" t="s">
        <v>1216</v>
      </c>
      <c r="S72" s="1" t="s">
        <v>91</v>
      </c>
    </row>
    <row r="73" spans="1:21" s="1" customFormat="1" ht="15" customHeight="1" x14ac:dyDescent="0.2">
      <c r="A73" s="1" t="s">
        <v>1217</v>
      </c>
      <c r="B73" s="1" t="s">
        <v>1218</v>
      </c>
      <c r="C73" s="1" t="s">
        <v>1219</v>
      </c>
      <c r="D73" s="1" t="s">
        <v>1220</v>
      </c>
      <c r="E73" s="1" t="s">
        <v>1221</v>
      </c>
      <c r="F73" s="2">
        <v>41675</v>
      </c>
      <c r="G73" s="2">
        <v>42331</v>
      </c>
      <c r="H73" s="1" t="s">
        <v>111</v>
      </c>
      <c r="I73" s="1" t="s">
        <v>1222</v>
      </c>
      <c r="J73" s="1" t="s">
        <v>91</v>
      </c>
      <c r="K73" s="1" t="s">
        <v>91</v>
      </c>
      <c r="L73" s="1">
        <v>1</v>
      </c>
      <c r="M73" s="31" t="str">
        <f>VLOOKUP(L73,TiposUso!$A$1:$B$26,2,"FALSO")</f>
        <v>Captação em corpos de água (rios, lagoas naturais,etc.)</v>
      </c>
      <c r="N73" s="1" t="s">
        <v>28</v>
      </c>
      <c r="O73" s="1" t="s">
        <v>592</v>
      </c>
      <c r="P73" s="1" t="s">
        <v>1223</v>
      </c>
      <c r="Q73" s="1" t="s">
        <v>1224</v>
      </c>
      <c r="R73" s="1" t="s">
        <v>1225</v>
      </c>
      <c r="S73" s="1">
        <v>12.96</v>
      </c>
      <c r="T73" s="1">
        <f t="shared" si="1"/>
        <v>46.656000000000006</v>
      </c>
    </row>
    <row r="74" spans="1:21" s="1" customFormat="1" ht="15" customHeight="1" x14ac:dyDescent="0.2">
      <c r="A74" s="1" t="s">
        <v>1226</v>
      </c>
      <c r="B74" s="1" t="s">
        <v>1218</v>
      </c>
      <c r="C74" s="1" t="s">
        <v>1219</v>
      </c>
      <c r="D74" s="1" t="s">
        <v>1220</v>
      </c>
      <c r="E74" s="1" t="s">
        <v>1227</v>
      </c>
      <c r="F74" s="2">
        <v>41675</v>
      </c>
      <c r="G74" s="2">
        <v>42331</v>
      </c>
      <c r="H74" s="1" t="s">
        <v>111</v>
      </c>
      <c r="I74" s="1" t="s">
        <v>1228</v>
      </c>
      <c r="J74" s="1" t="s">
        <v>91</v>
      </c>
      <c r="K74" s="1" t="s">
        <v>91</v>
      </c>
      <c r="L74" s="1">
        <v>1</v>
      </c>
      <c r="M74" s="31" t="str">
        <f>VLOOKUP(L74,TiposUso!$A$1:$B$26,2,"FALSO")</f>
        <v>Captação em corpos de água (rios, lagoas naturais,etc.)</v>
      </c>
      <c r="N74" s="1" t="s">
        <v>28</v>
      </c>
      <c r="O74" s="1" t="s">
        <v>592</v>
      </c>
      <c r="P74" s="1" t="s">
        <v>1223</v>
      </c>
      <c r="Q74" s="1" t="s">
        <v>1229</v>
      </c>
      <c r="R74" s="1" t="s">
        <v>1230</v>
      </c>
      <c r="S74" s="1">
        <v>38.42</v>
      </c>
      <c r="T74" s="1">
        <f t="shared" si="1"/>
        <v>138.31200000000001</v>
      </c>
    </row>
    <row r="75" spans="1:21" s="1" customFormat="1" ht="15" customHeight="1" x14ac:dyDescent="0.2">
      <c r="A75" s="1" t="s">
        <v>1231</v>
      </c>
      <c r="B75" s="1" t="s">
        <v>1218</v>
      </c>
      <c r="C75" s="1" t="s">
        <v>1219</v>
      </c>
      <c r="D75" s="1" t="s">
        <v>1220</v>
      </c>
      <c r="E75" s="1" t="s">
        <v>1232</v>
      </c>
      <c r="F75" s="2">
        <v>41675</v>
      </c>
      <c r="G75" s="2">
        <v>42331</v>
      </c>
      <c r="H75" s="1" t="s">
        <v>111</v>
      </c>
      <c r="I75" s="1" t="s">
        <v>1205</v>
      </c>
      <c r="J75" s="1" t="s">
        <v>91</v>
      </c>
      <c r="K75" s="1" t="s">
        <v>91</v>
      </c>
      <c r="L75" s="1">
        <v>1</v>
      </c>
      <c r="M75" s="31" t="str">
        <f>VLOOKUP(L75,TiposUso!$A$1:$B$26,2,"FALSO")</f>
        <v>Captação em corpos de água (rios, lagoas naturais,etc.)</v>
      </c>
      <c r="N75" s="1" t="s">
        <v>28</v>
      </c>
      <c r="O75" s="1" t="s">
        <v>592</v>
      </c>
      <c r="P75" s="1" t="s">
        <v>1233</v>
      </c>
      <c r="Q75" s="1" t="s">
        <v>1234</v>
      </c>
      <c r="R75" s="1" t="s">
        <v>1235</v>
      </c>
      <c r="S75" s="1">
        <v>8.19</v>
      </c>
      <c r="T75" s="1">
        <f t="shared" si="1"/>
        <v>29.483999999999998</v>
      </c>
    </row>
    <row r="76" spans="1:21" s="1" customFormat="1" ht="15" customHeight="1" x14ac:dyDescent="0.2">
      <c r="A76" s="1" t="s">
        <v>1236</v>
      </c>
      <c r="B76" s="1" t="s">
        <v>1237</v>
      </c>
      <c r="C76" s="1" t="s">
        <v>1238</v>
      </c>
      <c r="D76" s="1" t="s">
        <v>1239</v>
      </c>
      <c r="E76" s="1" t="s">
        <v>1240</v>
      </c>
      <c r="F76" s="2">
        <v>41675</v>
      </c>
      <c r="G76" s="2">
        <v>43136</v>
      </c>
      <c r="H76" s="1" t="s">
        <v>111</v>
      </c>
      <c r="I76" s="1" t="s">
        <v>183</v>
      </c>
      <c r="J76" s="1" t="s">
        <v>91</v>
      </c>
      <c r="K76" s="1" t="s">
        <v>91</v>
      </c>
      <c r="L76" s="1">
        <v>1</v>
      </c>
      <c r="M76" s="31" t="str">
        <f>VLOOKUP(L76,TiposUso!$A$1:$B$26,2,"FALSO")</f>
        <v>Captação em corpos de água (rios, lagoas naturais,etc.)</v>
      </c>
      <c r="N76" s="1" t="s">
        <v>32</v>
      </c>
      <c r="O76" s="1" t="s">
        <v>548</v>
      </c>
      <c r="P76" s="1" t="s">
        <v>1241</v>
      </c>
      <c r="Q76" s="1" t="s">
        <v>1242</v>
      </c>
      <c r="R76" s="1" t="s">
        <v>1243</v>
      </c>
      <c r="S76" s="1">
        <v>10</v>
      </c>
      <c r="T76" s="1">
        <f t="shared" si="1"/>
        <v>36</v>
      </c>
    </row>
    <row r="77" spans="1:21" s="1" customFormat="1" ht="15" customHeight="1" x14ac:dyDescent="0.2">
      <c r="A77" s="1" t="s">
        <v>1244</v>
      </c>
      <c r="B77" s="1" t="s">
        <v>1245</v>
      </c>
      <c r="C77" s="1" t="s">
        <v>1246</v>
      </c>
      <c r="D77" s="1" t="s">
        <v>1247</v>
      </c>
      <c r="E77" s="1" t="s">
        <v>1248</v>
      </c>
      <c r="F77" s="2">
        <v>41675</v>
      </c>
      <c r="G77" s="2">
        <v>43501</v>
      </c>
      <c r="H77" s="1" t="s">
        <v>111</v>
      </c>
      <c r="I77" s="1" t="s">
        <v>1249</v>
      </c>
      <c r="J77" s="1" t="s">
        <v>91</v>
      </c>
      <c r="K77" s="1" t="s">
        <v>91</v>
      </c>
      <c r="L77" s="1">
        <v>1</v>
      </c>
      <c r="M77" s="31" t="str">
        <f>VLOOKUP(L77,TiposUso!$A$1:$B$26,2,"FALSO")</f>
        <v>Captação em corpos de água (rios, lagoas naturais,etc.)</v>
      </c>
      <c r="N77" s="1" t="s">
        <v>31</v>
      </c>
      <c r="O77" s="1" t="s">
        <v>1250</v>
      </c>
      <c r="P77" s="1" t="s">
        <v>1250</v>
      </c>
      <c r="Q77" s="1" t="s">
        <v>1251</v>
      </c>
      <c r="R77" s="1" t="s">
        <v>1252</v>
      </c>
      <c r="S77" s="1">
        <v>9</v>
      </c>
      <c r="T77" s="1">
        <f t="shared" si="1"/>
        <v>32.4</v>
      </c>
      <c r="U77" s="1" t="s">
        <v>1253</v>
      </c>
    </row>
    <row r="78" spans="1:21" s="1" customFormat="1" ht="15" customHeight="1" x14ac:dyDescent="0.2">
      <c r="A78" s="1" t="s">
        <v>1254</v>
      </c>
      <c r="B78" s="1" t="s">
        <v>1255</v>
      </c>
      <c r="C78" s="1" t="s">
        <v>1256</v>
      </c>
      <c r="D78" s="1" t="s">
        <v>1257</v>
      </c>
      <c r="E78" s="1" t="s">
        <v>1258</v>
      </c>
      <c r="F78" s="2">
        <v>41675</v>
      </c>
      <c r="G78" s="2">
        <v>42192</v>
      </c>
      <c r="H78" s="1" t="s">
        <v>111</v>
      </c>
      <c r="I78" s="1" t="s">
        <v>1259</v>
      </c>
      <c r="J78" s="1" t="s">
        <v>91</v>
      </c>
      <c r="K78" s="1" t="s">
        <v>91</v>
      </c>
      <c r="L78" s="1">
        <v>1</v>
      </c>
      <c r="M78" s="31" t="str">
        <f>VLOOKUP(L78,TiposUso!$A$1:$B$26,2,"FALSO")</f>
        <v>Captação em corpos de água (rios, lagoas naturais,etc.)</v>
      </c>
      <c r="N78" s="1" t="s">
        <v>76</v>
      </c>
      <c r="O78" s="1" t="s">
        <v>1260</v>
      </c>
      <c r="P78" s="1" t="s">
        <v>1261</v>
      </c>
      <c r="Q78" s="1" t="s">
        <v>1262</v>
      </c>
      <c r="R78" s="1" t="s">
        <v>1263</v>
      </c>
      <c r="S78" s="1">
        <v>4.3</v>
      </c>
      <c r="T78" s="1">
        <f t="shared" si="1"/>
        <v>15.48</v>
      </c>
      <c r="U78" s="1" t="s">
        <v>1264</v>
      </c>
    </row>
    <row r="79" spans="1:21" s="1" customFormat="1" ht="15" customHeight="1" x14ac:dyDescent="0.2">
      <c r="A79" s="1" t="s">
        <v>1265</v>
      </c>
      <c r="B79" s="1" t="s">
        <v>1266</v>
      </c>
      <c r="C79" s="1" t="s">
        <v>1267</v>
      </c>
      <c r="D79" s="1" t="s">
        <v>1268</v>
      </c>
      <c r="E79" s="1" t="s">
        <v>1269</v>
      </c>
      <c r="F79" s="2">
        <v>41675</v>
      </c>
      <c r="G79" s="2">
        <v>43136</v>
      </c>
      <c r="H79" s="1" t="s">
        <v>111</v>
      </c>
      <c r="I79" s="1" t="s">
        <v>1270</v>
      </c>
      <c r="J79" s="1" t="s">
        <v>91</v>
      </c>
      <c r="K79" s="1" t="s">
        <v>91</v>
      </c>
      <c r="L79" s="1">
        <v>1</v>
      </c>
      <c r="M79" s="31" t="str">
        <f>VLOOKUP(L79,TiposUso!$A$1:$B$26,2,"FALSO")</f>
        <v>Captação em corpos de água (rios, lagoas naturais,etc.)</v>
      </c>
      <c r="N79" s="1" t="s">
        <v>75</v>
      </c>
      <c r="O79" s="1" t="s">
        <v>1271</v>
      </c>
      <c r="P79" s="1" t="s">
        <v>1272</v>
      </c>
      <c r="Q79" s="1" t="s">
        <v>1273</v>
      </c>
      <c r="R79" s="1" t="s">
        <v>1274</v>
      </c>
      <c r="S79" s="1">
        <v>40.9</v>
      </c>
      <c r="T79" s="1">
        <f t="shared" si="1"/>
        <v>147.24</v>
      </c>
      <c r="U79" s="1" t="s">
        <v>1275</v>
      </c>
    </row>
    <row r="80" spans="1:21" s="1" customFormat="1" ht="15" customHeight="1" x14ac:dyDescent="0.2">
      <c r="A80" s="1" t="s">
        <v>1276</v>
      </c>
      <c r="B80" s="1" t="s">
        <v>1277</v>
      </c>
      <c r="C80" s="1" t="s">
        <v>1278</v>
      </c>
      <c r="D80" s="1" t="s">
        <v>1268</v>
      </c>
      <c r="E80" s="1" t="s">
        <v>1279</v>
      </c>
      <c r="F80" s="2">
        <v>41675</v>
      </c>
      <c r="G80" s="2">
        <v>42876</v>
      </c>
      <c r="H80" s="1" t="s">
        <v>111</v>
      </c>
      <c r="I80" s="1" t="s">
        <v>168</v>
      </c>
      <c r="J80" s="1" t="s">
        <v>91</v>
      </c>
      <c r="K80" s="1" t="s">
        <v>91</v>
      </c>
      <c r="L80" s="1">
        <v>14</v>
      </c>
      <c r="M80" s="31" t="str">
        <f>VLOOKUP(L80,TiposUso!$A$1:$B$26,2,"FALSO")</f>
        <v>Dragagem de curso de água para fins de extração mineral</v>
      </c>
      <c r="N80" s="1" t="s">
        <v>75</v>
      </c>
      <c r="O80" s="1" t="s">
        <v>1280</v>
      </c>
      <c r="P80" s="1" t="s">
        <v>1281</v>
      </c>
      <c r="Q80" s="36" t="s">
        <v>1282</v>
      </c>
      <c r="R80" s="36" t="s">
        <v>1283</v>
      </c>
      <c r="S80" s="1" t="s">
        <v>91</v>
      </c>
      <c r="U80" s="1" t="s">
        <v>1284</v>
      </c>
    </row>
    <row r="81" spans="1:21" s="1" customFormat="1" ht="15" customHeight="1" x14ac:dyDescent="0.2">
      <c r="A81" s="1" t="s">
        <v>1285</v>
      </c>
      <c r="B81" s="1" t="s">
        <v>1286</v>
      </c>
      <c r="C81" s="1" t="s">
        <v>1287</v>
      </c>
      <c r="D81" s="1" t="s">
        <v>1288</v>
      </c>
      <c r="E81" s="1" t="s">
        <v>1289</v>
      </c>
      <c r="F81" s="2">
        <v>41675</v>
      </c>
      <c r="G81" s="2">
        <v>43501</v>
      </c>
      <c r="H81" s="1" t="s">
        <v>111</v>
      </c>
      <c r="I81" s="1" t="s">
        <v>1290</v>
      </c>
      <c r="J81" s="1" t="s">
        <v>91</v>
      </c>
      <c r="K81" s="1" t="s">
        <v>91</v>
      </c>
      <c r="L81" s="1">
        <v>1</v>
      </c>
      <c r="M81" s="31" t="str">
        <f>VLOOKUP(L81,TiposUso!$A$1:$B$26,2,"FALSO")</f>
        <v>Captação em corpos de água (rios, lagoas naturais,etc.)</v>
      </c>
      <c r="N81" s="1" t="s">
        <v>31</v>
      </c>
      <c r="O81" s="1" t="s">
        <v>557</v>
      </c>
      <c r="P81" s="1" t="s">
        <v>1291</v>
      </c>
      <c r="Q81" s="1" t="s">
        <v>1292</v>
      </c>
      <c r="R81" s="1" t="s">
        <v>1293</v>
      </c>
      <c r="S81" s="1">
        <v>7</v>
      </c>
      <c r="T81" s="1">
        <f t="shared" si="1"/>
        <v>25.2</v>
      </c>
    </row>
    <row r="82" spans="1:21" s="1" customFormat="1" ht="15" customHeight="1" x14ac:dyDescent="0.2">
      <c r="A82" s="1" t="s">
        <v>1294</v>
      </c>
      <c r="B82" s="1" t="s">
        <v>1295</v>
      </c>
      <c r="C82" s="1" t="s">
        <v>1296</v>
      </c>
      <c r="D82" s="1" t="s">
        <v>1297</v>
      </c>
      <c r="E82" s="1" t="s">
        <v>1298</v>
      </c>
      <c r="F82" s="2">
        <v>41675</v>
      </c>
      <c r="G82" s="2">
        <v>54459</v>
      </c>
      <c r="H82" s="1" t="s">
        <v>111</v>
      </c>
      <c r="I82" s="1" t="s">
        <v>244</v>
      </c>
      <c r="J82" s="1" t="s">
        <v>91</v>
      </c>
      <c r="K82" s="1" t="s">
        <v>91</v>
      </c>
      <c r="L82" s="1">
        <v>16</v>
      </c>
      <c r="M82" s="31" t="str">
        <f>VLOOKUP(L82,TiposUso!$A$1:$B$26,2,"FALSO")</f>
        <v>Travessia rodo-ferroviária (pontes e bueiros)</v>
      </c>
      <c r="N82" s="1" t="s">
        <v>76</v>
      </c>
      <c r="O82" s="1" t="s">
        <v>685</v>
      </c>
      <c r="P82" s="1" t="s">
        <v>1299</v>
      </c>
      <c r="Q82" s="1" t="s">
        <v>1300</v>
      </c>
      <c r="R82" s="1" t="s">
        <v>1301</v>
      </c>
      <c r="S82" s="1" t="s">
        <v>91</v>
      </c>
    </row>
    <row r="83" spans="1:21" s="1" customFormat="1" ht="15" customHeight="1" x14ac:dyDescent="0.2">
      <c r="A83" s="1" t="s">
        <v>1302</v>
      </c>
      <c r="B83" s="1" t="s">
        <v>1303</v>
      </c>
      <c r="C83" s="1" t="s">
        <v>1304</v>
      </c>
      <c r="D83" s="1" t="s">
        <v>1305</v>
      </c>
      <c r="E83" s="1" t="s">
        <v>1306</v>
      </c>
      <c r="F83" s="2">
        <v>41675</v>
      </c>
      <c r="G83" s="2">
        <v>43136</v>
      </c>
      <c r="H83" s="1" t="s">
        <v>111</v>
      </c>
      <c r="I83" s="1" t="s">
        <v>168</v>
      </c>
      <c r="J83" s="1" t="s">
        <v>91</v>
      </c>
      <c r="K83" s="1" t="s">
        <v>91</v>
      </c>
      <c r="L83" s="1">
        <v>14</v>
      </c>
      <c r="M83" s="31" t="str">
        <f>VLOOKUP(L83,TiposUso!$A$1:$B$26,2,"FALSO")</f>
        <v>Dragagem de curso de água para fins de extração mineral</v>
      </c>
      <c r="N83" s="1" t="s">
        <v>31</v>
      </c>
      <c r="O83" s="1" t="s">
        <v>557</v>
      </c>
      <c r="P83" s="1" t="s">
        <v>1307</v>
      </c>
      <c r="Q83" s="36" t="s">
        <v>1308</v>
      </c>
      <c r="R83" s="36" t="s">
        <v>1309</v>
      </c>
      <c r="S83" s="1" t="s">
        <v>91</v>
      </c>
      <c r="U83" s="1" t="s">
        <v>1310</v>
      </c>
    </row>
    <row r="84" spans="1:21" s="43" customFormat="1" ht="15" customHeight="1" x14ac:dyDescent="0.25">
      <c r="A84" s="32" t="s">
        <v>1329</v>
      </c>
      <c r="B84" s="32" t="s">
        <v>1311</v>
      </c>
      <c r="C84" s="32" t="s">
        <v>1312</v>
      </c>
      <c r="D84" s="32" t="s">
        <v>1313</v>
      </c>
      <c r="E84" s="32" t="s">
        <v>1314</v>
      </c>
      <c r="F84" s="42">
        <v>41675</v>
      </c>
      <c r="G84" s="42">
        <v>42040</v>
      </c>
      <c r="H84" s="32" t="s">
        <v>111</v>
      </c>
      <c r="I84" s="32" t="s">
        <v>724</v>
      </c>
      <c r="J84" s="32" t="s">
        <v>91</v>
      </c>
      <c r="K84" s="32" t="s">
        <v>91</v>
      </c>
      <c r="L84" s="43">
        <v>13</v>
      </c>
      <c r="M84" s="31" t="str">
        <f>VLOOKUP(L84,TiposUso!$A$1:$B$26,2,"FALSO")</f>
        <v>Dragagem, limpeza ou desassoreamento de curso de água</v>
      </c>
      <c r="N84" s="43" t="s">
        <v>21</v>
      </c>
      <c r="O84" s="43" t="s">
        <v>565</v>
      </c>
      <c r="P84" s="50" t="s">
        <v>1330</v>
      </c>
      <c r="Q84" s="51" t="s">
        <v>1331</v>
      </c>
      <c r="R84" s="51" t="s">
        <v>1332</v>
      </c>
      <c r="S84" s="43" t="s">
        <v>91</v>
      </c>
      <c r="U84" s="49"/>
    </row>
    <row r="85" spans="1:21" s="1" customFormat="1" ht="15" customHeight="1" x14ac:dyDescent="0.2">
      <c r="A85" s="1" t="s">
        <v>1333</v>
      </c>
      <c r="B85" s="1" t="s">
        <v>1334</v>
      </c>
      <c r="C85" s="1" t="s">
        <v>1335</v>
      </c>
      <c r="D85" s="1" t="s">
        <v>572</v>
      </c>
      <c r="E85" s="1" t="s">
        <v>1485</v>
      </c>
      <c r="F85" s="33">
        <v>41675</v>
      </c>
      <c r="G85" s="2">
        <v>43043</v>
      </c>
      <c r="H85" s="1" t="s">
        <v>111</v>
      </c>
      <c r="I85" s="1" t="s">
        <v>1336</v>
      </c>
      <c r="J85" s="1" t="s">
        <v>91</v>
      </c>
      <c r="K85" s="1" t="s">
        <v>91</v>
      </c>
      <c r="L85" s="1">
        <v>20</v>
      </c>
      <c r="M85" s="31" t="str">
        <f>VLOOKUP(L85,TiposUso!$A$1:$B$26,2,"FALSO")</f>
        <v>Aproveitamento de potencial hidrelétrico</v>
      </c>
      <c r="N85" s="1" t="s">
        <v>21</v>
      </c>
      <c r="O85" s="1" t="s">
        <v>565</v>
      </c>
      <c r="P85" s="1" t="s">
        <v>565</v>
      </c>
      <c r="Q85" s="1" t="s">
        <v>1337</v>
      </c>
      <c r="R85" s="1" t="s">
        <v>1338</v>
      </c>
      <c r="S85" s="1">
        <v>29.9</v>
      </c>
      <c r="T85" s="1">
        <f t="shared" si="1"/>
        <v>107.64</v>
      </c>
    </row>
    <row r="86" spans="1:21" s="1" customFormat="1" ht="15" customHeight="1" x14ac:dyDescent="0.2">
      <c r="A86" s="1" t="s">
        <v>1339</v>
      </c>
      <c r="B86" s="1" t="s">
        <v>1340</v>
      </c>
      <c r="C86" s="1" t="s">
        <v>1341</v>
      </c>
      <c r="D86" s="1" t="s">
        <v>1342</v>
      </c>
      <c r="E86" s="1" t="s">
        <v>1486</v>
      </c>
      <c r="F86" s="33">
        <v>41675</v>
      </c>
      <c r="G86" s="2">
        <v>43501</v>
      </c>
      <c r="H86" s="1" t="s">
        <v>111</v>
      </c>
      <c r="I86" s="1" t="s">
        <v>1343</v>
      </c>
      <c r="J86" s="1" t="s">
        <v>1344</v>
      </c>
      <c r="K86" s="1" t="s">
        <v>1345</v>
      </c>
      <c r="L86" s="1">
        <v>5</v>
      </c>
      <c r="M86" s="31" t="str">
        <f>VLOOKUP(L86,TiposUso!$A$1:$B$26,2,"FALSO")</f>
        <v>Barramento em curso de água, sem captação</v>
      </c>
      <c r="N86" s="1" t="s">
        <v>31</v>
      </c>
      <c r="O86" s="1" t="s">
        <v>557</v>
      </c>
      <c r="P86" s="1" t="s">
        <v>1346</v>
      </c>
      <c r="Q86" s="1" t="s">
        <v>1347</v>
      </c>
      <c r="R86" s="1" t="s">
        <v>1348</v>
      </c>
      <c r="S86" s="1" t="s">
        <v>91</v>
      </c>
    </row>
    <row r="87" spans="1:21" s="1" customFormat="1" ht="15" customHeight="1" x14ac:dyDescent="0.2">
      <c r="A87" s="1" t="s">
        <v>1349</v>
      </c>
      <c r="B87" s="1" t="s">
        <v>1350</v>
      </c>
      <c r="C87" s="1" t="s">
        <v>1351</v>
      </c>
      <c r="D87" s="1" t="s">
        <v>1352</v>
      </c>
      <c r="E87" s="1" t="s">
        <v>1487</v>
      </c>
      <c r="F87" s="33">
        <v>41675</v>
      </c>
      <c r="G87" s="2">
        <v>43501</v>
      </c>
      <c r="H87" s="1" t="s">
        <v>111</v>
      </c>
      <c r="I87" s="1" t="s">
        <v>1353</v>
      </c>
      <c r="J87" s="1" t="s">
        <v>1354</v>
      </c>
      <c r="K87" s="1" t="s">
        <v>1355</v>
      </c>
      <c r="L87" s="1">
        <v>3</v>
      </c>
      <c r="M87" s="31" t="str">
        <f>VLOOKUP(L87,TiposUso!$A$1:$B$26,2,"FALSO")</f>
        <v>Captação em barramento em curso de água, com regularização de vazão (Área máxima inundada menor ou igual 5,00 HA)</v>
      </c>
      <c r="N87" s="1" t="s">
        <v>31</v>
      </c>
      <c r="O87" s="1" t="s">
        <v>557</v>
      </c>
      <c r="P87" s="1" t="s">
        <v>1356</v>
      </c>
      <c r="Q87" s="1" t="s">
        <v>1357</v>
      </c>
      <c r="R87" s="1" t="s">
        <v>1358</v>
      </c>
      <c r="S87" s="1">
        <v>2.63</v>
      </c>
      <c r="T87" s="1">
        <f t="shared" si="1"/>
        <v>9.468</v>
      </c>
    </row>
    <row r="88" spans="1:21" s="1" customFormat="1" ht="15" customHeight="1" x14ac:dyDescent="0.2">
      <c r="A88" s="1" t="s">
        <v>1359</v>
      </c>
      <c r="B88" s="1" t="s">
        <v>1360</v>
      </c>
      <c r="C88" s="1" t="s">
        <v>1361</v>
      </c>
      <c r="D88" s="1" t="s">
        <v>555</v>
      </c>
      <c r="E88" s="1" t="s">
        <v>1488</v>
      </c>
      <c r="F88" s="33">
        <v>41675</v>
      </c>
      <c r="G88" s="2">
        <v>43501</v>
      </c>
      <c r="H88" s="1" t="s">
        <v>111</v>
      </c>
      <c r="I88" s="1" t="s">
        <v>1362</v>
      </c>
      <c r="J88" s="1" t="s">
        <v>1363</v>
      </c>
      <c r="K88" s="1" t="s">
        <v>1364</v>
      </c>
      <c r="L88" s="1">
        <v>2</v>
      </c>
      <c r="M88" s="31" t="str">
        <f>VLOOKUP(L88,TiposUso!$A$1:$B$26,2,"FALSO")</f>
        <v>Captação em barramento em curso de água, sem regularização de vazão</v>
      </c>
      <c r="N88" s="1" t="s">
        <v>31</v>
      </c>
      <c r="O88" s="1" t="s">
        <v>557</v>
      </c>
      <c r="P88" s="1" t="s">
        <v>1365</v>
      </c>
      <c r="Q88" s="1" t="s">
        <v>1366</v>
      </c>
      <c r="R88" s="1" t="s">
        <v>1367</v>
      </c>
      <c r="S88" s="1">
        <v>1.5</v>
      </c>
      <c r="T88" s="1">
        <f t="shared" si="1"/>
        <v>5.4</v>
      </c>
    </row>
    <row r="89" spans="1:21" s="1" customFormat="1" ht="15" customHeight="1" x14ac:dyDescent="0.2">
      <c r="A89" s="1" t="s">
        <v>1368</v>
      </c>
      <c r="B89" s="1" t="s">
        <v>1369</v>
      </c>
      <c r="C89" s="1" t="s">
        <v>1370</v>
      </c>
      <c r="D89" s="1" t="s">
        <v>1371</v>
      </c>
      <c r="E89" s="1" t="s">
        <v>1489</v>
      </c>
      <c r="F89" s="33">
        <v>41675</v>
      </c>
      <c r="G89" s="2">
        <v>43501</v>
      </c>
      <c r="H89" s="1" t="s">
        <v>111</v>
      </c>
      <c r="I89" s="1" t="s">
        <v>1372</v>
      </c>
      <c r="J89" s="1" t="s">
        <v>1373</v>
      </c>
      <c r="K89" s="1" t="s">
        <v>1374</v>
      </c>
      <c r="L89" s="1">
        <v>3</v>
      </c>
      <c r="M89" s="31" t="str">
        <f>VLOOKUP(L89,TiposUso!$A$1:$B$26,2,"FALSO")</f>
        <v>Captação em barramento em curso de água, com regularização de vazão (Área máxima inundada menor ou igual 5,00 HA)</v>
      </c>
      <c r="N89" s="1" t="s">
        <v>32</v>
      </c>
      <c r="O89" s="1" t="s">
        <v>548</v>
      </c>
      <c r="P89" s="1" t="s">
        <v>1375</v>
      </c>
      <c r="Q89" s="1" t="s">
        <v>1376</v>
      </c>
      <c r="R89" s="1" t="s">
        <v>1377</v>
      </c>
      <c r="S89" s="1">
        <v>6.1</v>
      </c>
      <c r="T89" s="1">
        <f t="shared" si="1"/>
        <v>21.959999999999997</v>
      </c>
    </row>
    <row r="90" spans="1:21" s="1" customFormat="1" ht="15" customHeight="1" x14ac:dyDescent="0.2">
      <c r="A90" s="1" t="s">
        <v>1378</v>
      </c>
      <c r="B90" s="1" t="s">
        <v>1379</v>
      </c>
      <c r="C90" s="1" t="s">
        <v>1380</v>
      </c>
      <c r="D90" s="1" t="s">
        <v>647</v>
      </c>
      <c r="E90" s="1" t="s">
        <v>1490</v>
      </c>
      <c r="F90" s="33">
        <v>41675</v>
      </c>
      <c r="G90" s="2">
        <v>43501</v>
      </c>
      <c r="H90" s="1" t="s">
        <v>111</v>
      </c>
      <c r="I90" s="1" t="s">
        <v>1381</v>
      </c>
      <c r="J90" s="1" t="s">
        <v>1382</v>
      </c>
      <c r="K90" s="1" t="s">
        <v>1383</v>
      </c>
      <c r="L90" s="14">
        <v>2</v>
      </c>
      <c r="M90" s="31" t="str">
        <f>VLOOKUP(L90,TiposUso!$A$1:$B$26,2,"FALSO")</f>
        <v>Captação em barramento em curso de água, sem regularização de vazão</v>
      </c>
      <c r="N90" s="1" t="s">
        <v>32</v>
      </c>
      <c r="O90" s="1" t="s">
        <v>548</v>
      </c>
      <c r="P90" s="1" t="s">
        <v>1375</v>
      </c>
      <c r="Q90" s="1" t="s">
        <v>1384</v>
      </c>
      <c r="R90" s="1" t="s">
        <v>1385</v>
      </c>
      <c r="S90" s="1">
        <v>6.15</v>
      </c>
      <c r="T90" s="1">
        <f t="shared" si="1"/>
        <v>22.14</v>
      </c>
      <c r="U90" s="1" t="s">
        <v>1386</v>
      </c>
    </row>
    <row r="91" spans="1:21" s="1" customFormat="1" ht="15" customHeight="1" x14ac:dyDescent="0.2">
      <c r="A91" s="1" t="s">
        <v>1387</v>
      </c>
      <c r="B91" s="1" t="s">
        <v>1237</v>
      </c>
      <c r="C91" s="1" t="s">
        <v>1238</v>
      </c>
      <c r="D91" s="1" t="s">
        <v>1239</v>
      </c>
      <c r="E91" s="1" t="s">
        <v>1491</v>
      </c>
      <c r="F91" s="33">
        <v>41675</v>
      </c>
      <c r="G91" s="2">
        <v>43501</v>
      </c>
      <c r="H91" s="1" t="s">
        <v>111</v>
      </c>
      <c r="I91" s="1" t="s">
        <v>1388</v>
      </c>
      <c r="J91" s="1" t="s">
        <v>1389</v>
      </c>
      <c r="K91" s="1" t="s">
        <v>1390</v>
      </c>
      <c r="L91" s="1">
        <v>3</v>
      </c>
      <c r="M91" s="31" t="str">
        <f>VLOOKUP(L91,TiposUso!$A$1:$B$26,2,"FALSO")</f>
        <v>Captação em barramento em curso de água, com regularização de vazão (Área máxima inundada menor ou igual 5,00 HA)</v>
      </c>
      <c r="N91" s="1" t="s">
        <v>32</v>
      </c>
      <c r="O91" s="1" t="s">
        <v>548</v>
      </c>
      <c r="P91" s="1" t="s">
        <v>1241</v>
      </c>
      <c r="Q91" s="1" t="s">
        <v>1391</v>
      </c>
      <c r="R91" s="1" t="s">
        <v>1392</v>
      </c>
      <c r="S91" s="1">
        <v>33.299999999999997</v>
      </c>
      <c r="T91" s="1">
        <f t="shared" si="1"/>
        <v>119.87999999999998</v>
      </c>
    </row>
    <row r="92" spans="1:21" s="1" customFormat="1" ht="15" customHeight="1" x14ac:dyDescent="0.2">
      <c r="A92" s="1" t="s">
        <v>1393</v>
      </c>
      <c r="B92" s="1" t="s">
        <v>1394</v>
      </c>
      <c r="C92" s="1" t="s">
        <v>1395</v>
      </c>
      <c r="D92" s="1" t="s">
        <v>1396</v>
      </c>
      <c r="E92" s="1" t="s">
        <v>1492</v>
      </c>
      <c r="F92" s="33">
        <v>41675</v>
      </c>
      <c r="G92" s="2">
        <v>42120</v>
      </c>
      <c r="H92" s="1" t="s">
        <v>111</v>
      </c>
      <c r="I92" s="1" t="s">
        <v>1397</v>
      </c>
      <c r="J92" s="1" t="s">
        <v>1398</v>
      </c>
      <c r="K92" s="1" t="s">
        <v>1399</v>
      </c>
      <c r="L92" s="1">
        <v>3</v>
      </c>
      <c r="M92" s="31" t="str">
        <f>VLOOKUP(L92,TiposUso!$A$1:$B$26,2,"FALSO")</f>
        <v>Captação em barramento em curso de água, com regularização de vazão (Área máxima inundada menor ou igual 5,00 HA)</v>
      </c>
      <c r="N92" s="1" t="s">
        <v>21</v>
      </c>
      <c r="O92" s="1" t="s">
        <v>565</v>
      </c>
      <c r="P92" s="1" t="s">
        <v>1400</v>
      </c>
      <c r="Q92" s="1" t="s">
        <v>1401</v>
      </c>
      <c r="R92" s="1" t="s">
        <v>1402</v>
      </c>
      <c r="S92" s="1">
        <v>22</v>
      </c>
      <c r="T92" s="1">
        <f t="shared" si="1"/>
        <v>79.199999999999989</v>
      </c>
      <c r="U92" s="1" t="s">
        <v>1403</v>
      </c>
    </row>
    <row r="93" spans="1:21" s="1" customFormat="1" ht="15" customHeight="1" x14ac:dyDescent="0.2">
      <c r="A93" s="1" t="s">
        <v>1404</v>
      </c>
      <c r="B93" s="1" t="s">
        <v>1405</v>
      </c>
      <c r="C93" s="1" t="s">
        <v>1406</v>
      </c>
      <c r="D93" s="1" t="s">
        <v>555</v>
      </c>
      <c r="E93" s="1" t="s">
        <v>1407</v>
      </c>
      <c r="F93" s="33">
        <v>41675</v>
      </c>
      <c r="G93" s="2">
        <v>43501</v>
      </c>
      <c r="H93" s="1" t="s">
        <v>111</v>
      </c>
      <c r="I93" s="1" t="s">
        <v>1408</v>
      </c>
      <c r="J93" s="1" t="s">
        <v>1409</v>
      </c>
      <c r="K93" s="1" t="s">
        <v>1410</v>
      </c>
      <c r="L93" s="1">
        <v>2</v>
      </c>
      <c r="M93" s="31" t="str">
        <f>VLOOKUP(L93,TiposUso!$A$1:$B$26,2,"FALSO")</f>
        <v>Captação em barramento em curso de água, sem regularização de vazão</v>
      </c>
      <c r="N93" s="1" t="s">
        <v>31</v>
      </c>
      <c r="O93" s="1" t="s">
        <v>557</v>
      </c>
      <c r="P93" s="1" t="s">
        <v>1411</v>
      </c>
      <c r="Q93" s="1" t="s">
        <v>1412</v>
      </c>
      <c r="R93" s="1" t="s">
        <v>1413</v>
      </c>
      <c r="S93" s="1">
        <v>8.4</v>
      </c>
      <c r="T93" s="1">
        <f t="shared" si="1"/>
        <v>30.240000000000006</v>
      </c>
    </row>
    <row r="94" spans="1:21" s="1" customFormat="1" ht="15" customHeight="1" x14ac:dyDescent="0.2">
      <c r="A94" s="1" t="s">
        <v>1414</v>
      </c>
      <c r="B94" s="1" t="s">
        <v>1415</v>
      </c>
      <c r="C94" s="1" t="s">
        <v>1416</v>
      </c>
      <c r="D94" s="1" t="s">
        <v>531</v>
      </c>
      <c r="E94" s="1" t="s">
        <v>1493</v>
      </c>
      <c r="F94" s="33">
        <v>41675</v>
      </c>
      <c r="G94" s="2">
        <v>43648</v>
      </c>
      <c r="H94" s="1" t="s">
        <v>111</v>
      </c>
      <c r="I94" s="1" t="s">
        <v>1417</v>
      </c>
      <c r="J94" s="1" t="s">
        <v>1418</v>
      </c>
      <c r="K94" s="1" t="s">
        <v>1419</v>
      </c>
      <c r="L94" s="1">
        <v>3</v>
      </c>
      <c r="M94" s="31" t="str">
        <f>VLOOKUP(L94,TiposUso!$A$1:$B$26,2,"FALSO")</f>
        <v>Captação em barramento em curso de água, com regularização de vazão (Área máxima inundada menor ou igual 5,00 HA)</v>
      </c>
      <c r="N94" s="1" t="s">
        <v>77</v>
      </c>
      <c r="O94" s="1" t="s">
        <v>548</v>
      </c>
      <c r="P94" s="1" t="s">
        <v>1420</v>
      </c>
      <c r="Q94" s="1" t="s">
        <v>1421</v>
      </c>
      <c r="R94" s="1" t="s">
        <v>1422</v>
      </c>
      <c r="S94" s="1">
        <v>42</v>
      </c>
      <c r="T94" s="1">
        <f t="shared" si="1"/>
        <v>151.20000000000002</v>
      </c>
    </row>
    <row r="95" spans="1:21" s="1" customFormat="1" ht="15" customHeight="1" x14ac:dyDescent="0.2">
      <c r="A95" s="1" t="s">
        <v>1423</v>
      </c>
      <c r="B95" s="1" t="s">
        <v>319</v>
      </c>
      <c r="C95" s="1" t="s">
        <v>320</v>
      </c>
      <c r="D95" s="1" t="s">
        <v>1424</v>
      </c>
      <c r="E95" s="1" t="s">
        <v>1425</v>
      </c>
      <c r="F95" s="2">
        <v>41676</v>
      </c>
      <c r="G95" s="2">
        <v>43502</v>
      </c>
      <c r="H95" s="1" t="s">
        <v>111</v>
      </c>
      <c r="I95" s="1" t="s">
        <v>323</v>
      </c>
      <c r="J95" s="1" t="s">
        <v>91</v>
      </c>
      <c r="K95" s="1" t="s">
        <v>91</v>
      </c>
      <c r="L95" s="1">
        <v>1</v>
      </c>
      <c r="M95" s="31" t="str">
        <f>VLOOKUP(L95,TiposUso!$A$1:$B$26,2,"FALSO")</f>
        <v>Captação em corpos de água (rios, lagoas naturais,etc.)</v>
      </c>
      <c r="N95" s="1" t="s">
        <v>66</v>
      </c>
      <c r="O95" s="1" t="s">
        <v>1121</v>
      </c>
      <c r="P95" s="1" t="s">
        <v>1121</v>
      </c>
      <c r="Q95" s="1" t="s">
        <v>1426</v>
      </c>
      <c r="R95" s="1" t="s">
        <v>1427</v>
      </c>
      <c r="S95" s="1">
        <v>97</v>
      </c>
      <c r="T95" s="1">
        <f t="shared" si="1"/>
        <v>349.2</v>
      </c>
    </row>
    <row r="96" spans="1:21" s="1" customFormat="1" ht="15" customHeight="1" x14ac:dyDescent="0.2">
      <c r="A96" s="14" t="s">
        <v>1428</v>
      </c>
      <c r="B96" s="14" t="s">
        <v>319</v>
      </c>
      <c r="C96" s="14" t="s">
        <v>320</v>
      </c>
      <c r="D96" s="14" t="s">
        <v>1494</v>
      </c>
      <c r="E96" s="1" t="s">
        <v>1495</v>
      </c>
      <c r="F96" s="2">
        <v>41677</v>
      </c>
      <c r="G96" s="2">
        <v>41858</v>
      </c>
      <c r="H96" s="1" t="s">
        <v>111</v>
      </c>
      <c r="I96" s="1" t="s">
        <v>1496</v>
      </c>
      <c r="J96" s="1" t="s">
        <v>91</v>
      </c>
      <c r="K96" s="1" t="s">
        <v>91</v>
      </c>
      <c r="L96" s="1">
        <v>1</v>
      </c>
      <c r="M96" s="31" t="str">
        <f>VLOOKUP(L96,TiposUso!$A$1:$B$26,2,"FALSO")</f>
        <v>Captação em corpos de água (rios, lagoas naturais,etc.)</v>
      </c>
      <c r="N96" s="1" t="s">
        <v>24</v>
      </c>
      <c r="O96" s="1" t="s">
        <v>1111</v>
      </c>
      <c r="P96" s="1" t="s">
        <v>1497</v>
      </c>
      <c r="Q96" s="1" t="s">
        <v>1498</v>
      </c>
      <c r="R96" s="1" t="s">
        <v>1499</v>
      </c>
      <c r="S96" s="1">
        <v>97.2</v>
      </c>
      <c r="T96" s="1">
        <f t="shared" si="1"/>
        <v>349.92</v>
      </c>
    </row>
    <row r="97" spans="1:21" s="1" customFormat="1" ht="15" customHeight="1" x14ac:dyDescent="0.2">
      <c r="A97" s="14" t="s">
        <v>1429</v>
      </c>
      <c r="B97" s="14" t="s">
        <v>319</v>
      </c>
      <c r="C97" s="14" t="s">
        <v>320</v>
      </c>
      <c r="D97" s="14" t="s">
        <v>1500</v>
      </c>
      <c r="E97" s="1" t="s">
        <v>1501</v>
      </c>
      <c r="F97" s="2">
        <v>41677</v>
      </c>
      <c r="G97" s="2">
        <v>41858</v>
      </c>
      <c r="H97" s="1" t="s">
        <v>111</v>
      </c>
      <c r="I97" s="1" t="s">
        <v>1496</v>
      </c>
      <c r="J97" s="1" t="s">
        <v>91</v>
      </c>
      <c r="K97" s="1" t="s">
        <v>91</v>
      </c>
      <c r="L97" s="1">
        <v>1</v>
      </c>
      <c r="M97" s="31" t="str">
        <f>VLOOKUP(L97,TiposUso!$A$1:$B$26,2,"FALSO")</f>
        <v>Captação em corpos de água (rios, lagoas naturais,etc.)</v>
      </c>
      <c r="N97" s="1" t="s">
        <v>66</v>
      </c>
      <c r="O97" s="1" t="s">
        <v>1121</v>
      </c>
      <c r="P97" s="1" t="s">
        <v>245</v>
      </c>
      <c r="Q97" s="1" t="s">
        <v>1502</v>
      </c>
      <c r="R97" s="1" t="s">
        <v>1503</v>
      </c>
      <c r="S97" s="1">
        <v>97.2</v>
      </c>
      <c r="T97" s="1">
        <f t="shared" si="1"/>
        <v>349.92</v>
      </c>
    </row>
    <row r="98" spans="1:21" s="1" customFormat="1" ht="15" customHeight="1" x14ac:dyDescent="0.2">
      <c r="A98" s="1" t="s">
        <v>1430</v>
      </c>
      <c r="B98" s="1" t="s">
        <v>319</v>
      </c>
      <c r="C98" s="14" t="s">
        <v>320</v>
      </c>
      <c r="D98" s="1" t="s">
        <v>1431</v>
      </c>
      <c r="E98" s="1" t="s">
        <v>1432</v>
      </c>
      <c r="F98" s="2">
        <v>41677</v>
      </c>
      <c r="G98" s="2">
        <v>41858</v>
      </c>
      <c r="H98" s="1" t="s">
        <v>111</v>
      </c>
      <c r="I98" s="1" t="s">
        <v>142</v>
      </c>
      <c r="J98" s="1" t="s">
        <v>91</v>
      </c>
      <c r="K98" s="1" t="s">
        <v>91</v>
      </c>
      <c r="L98" s="1">
        <v>1</v>
      </c>
      <c r="M98" s="31" t="str">
        <f>VLOOKUP(L98,TiposUso!$A$1:$B$26,2,"FALSO")</f>
        <v>Captação em corpos de água (rios, lagoas naturais,etc.)</v>
      </c>
      <c r="N98" s="1" t="s">
        <v>66</v>
      </c>
      <c r="O98" s="1" t="s">
        <v>1121</v>
      </c>
      <c r="P98" s="1" t="s">
        <v>1433</v>
      </c>
      <c r="Q98" s="1" t="s">
        <v>1434</v>
      </c>
      <c r="R98" s="1" t="s">
        <v>1435</v>
      </c>
      <c r="S98" s="1">
        <v>97.2</v>
      </c>
      <c r="T98" s="1">
        <f t="shared" si="1"/>
        <v>349.92</v>
      </c>
    </row>
    <row r="99" spans="1:21" s="1" customFormat="1" ht="15" customHeight="1" x14ac:dyDescent="0.2">
      <c r="A99" s="1" t="s">
        <v>1436</v>
      </c>
      <c r="B99" s="1" t="s">
        <v>319</v>
      </c>
      <c r="C99" s="1" t="s">
        <v>320</v>
      </c>
      <c r="D99" s="1" t="s">
        <v>1431</v>
      </c>
      <c r="E99" s="1" t="s">
        <v>1437</v>
      </c>
      <c r="F99" s="2">
        <v>41677</v>
      </c>
      <c r="G99" s="2">
        <v>41858</v>
      </c>
      <c r="H99" s="1" t="s">
        <v>111</v>
      </c>
      <c r="I99" s="1" t="s">
        <v>142</v>
      </c>
      <c r="J99" s="1" t="s">
        <v>91</v>
      </c>
      <c r="K99" s="1" t="s">
        <v>91</v>
      </c>
      <c r="L99" s="1">
        <v>1</v>
      </c>
      <c r="M99" s="31" t="str">
        <f>VLOOKUP(L99,TiposUso!$A$1:$B$26,2,"FALSO")</f>
        <v>Captação em corpos de água (rios, lagoas naturais,etc.)</v>
      </c>
      <c r="N99" s="1" t="s">
        <v>66</v>
      </c>
      <c r="O99" s="1" t="s">
        <v>1121</v>
      </c>
      <c r="P99" s="1" t="s">
        <v>1438</v>
      </c>
      <c r="Q99" s="1" t="s">
        <v>1439</v>
      </c>
      <c r="R99" s="1" t="s">
        <v>1440</v>
      </c>
      <c r="S99" s="1">
        <v>97.2</v>
      </c>
      <c r="T99" s="1">
        <f t="shared" si="1"/>
        <v>349.92</v>
      </c>
    </row>
    <row r="100" spans="1:21" s="1" customFormat="1" ht="15" customHeight="1" x14ac:dyDescent="0.2">
      <c r="A100" s="1" t="s">
        <v>1441</v>
      </c>
      <c r="B100" s="1" t="s">
        <v>319</v>
      </c>
      <c r="C100" s="1" t="s">
        <v>320</v>
      </c>
      <c r="D100" s="1" t="s">
        <v>1442</v>
      </c>
      <c r="E100" s="1" t="s">
        <v>1443</v>
      </c>
      <c r="F100" s="2">
        <v>41677</v>
      </c>
      <c r="G100" s="2">
        <v>41858</v>
      </c>
      <c r="H100" s="1" t="s">
        <v>111</v>
      </c>
      <c r="I100" s="1" t="s">
        <v>142</v>
      </c>
      <c r="J100" s="1" t="s">
        <v>91</v>
      </c>
      <c r="K100" s="1" t="s">
        <v>91</v>
      </c>
      <c r="L100" s="1">
        <v>1</v>
      </c>
      <c r="M100" s="31" t="str">
        <f>VLOOKUP(L100,TiposUso!$A$1:$B$26,2,"FALSO")</f>
        <v>Captação em corpos de água (rios, lagoas naturais,etc.)</v>
      </c>
      <c r="N100" s="1" t="s">
        <v>24</v>
      </c>
      <c r="O100" s="1" t="s">
        <v>1111</v>
      </c>
      <c r="P100" s="1" t="s">
        <v>1111</v>
      </c>
      <c r="Q100" s="1" t="s">
        <v>1444</v>
      </c>
      <c r="R100" s="1" t="s">
        <v>1445</v>
      </c>
      <c r="S100" s="1">
        <v>97.2</v>
      </c>
      <c r="T100" s="1">
        <f t="shared" si="1"/>
        <v>349.92</v>
      </c>
    </row>
    <row r="101" spans="1:21" s="1" customFormat="1" ht="15" customHeight="1" x14ac:dyDescent="0.2">
      <c r="A101" s="1" t="s">
        <v>1527</v>
      </c>
      <c r="B101" s="1" t="s">
        <v>1528</v>
      </c>
      <c r="C101" s="1" t="s">
        <v>1529</v>
      </c>
      <c r="D101" s="1" t="s">
        <v>181</v>
      </c>
      <c r="E101" s="1" t="s">
        <v>1530</v>
      </c>
      <c r="F101" s="2">
        <v>41681</v>
      </c>
      <c r="G101" s="2">
        <v>43122</v>
      </c>
      <c r="H101" s="1" t="s">
        <v>111</v>
      </c>
      <c r="I101" s="1" t="s">
        <v>1531</v>
      </c>
      <c r="J101" s="1" t="s">
        <v>91</v>
      </c>
      <c r="K101" s="1" t="s">
        <v>91</v>
      </c>
      <c r="L101" s="1">
        <v>1</v>
      </c>
      <c r="M101" s="31" t="str">
        <f>VLOOKUP(L101,TiposUso!$A$1:$B$26,2,"FALSO")</f>
        <v>Captação em corpos de água (rios, lagoas naturais,etc.)</v>
      </c>
      <c r="N101" s="1" t="s">
        <v>70</v>
      </c>
      <c r="O101" s="1" t="s">
        <v>184</v>
      </c>
      <c r="P101" s="1" t="s">
        <v>842</v>
      </c>
      <c r="Q101" s="1" t="s">
        <v>1532</v>
      </c>
      <c r="R101" s="1" t="s">
        <v>1533</v>
      </c>
      <c r="S101" s="1">
        <v>166.7</v>
      </c>
      <c r="T101" s="1">
        <f t="shared" si="1"/>
        <v>600.12</v>
      </c>
    </row>
    <row r="102" spans="1:21" s="1" customFormat="1" ht="15" customHeight="1" x14ac:dyDescent="0.2">
      <c r="A102" s="1" t="s">
        <v>1534</v>
      </c>
      <c r="B102" s="1" t="s">
        <v>1535</v>
      </c>
      <c r="C102" s="1" t="s">
        <v>1536</v>
      </c>
      <c r="D102" s="1" t="s">
        <v>793</v>
      </c>
      <c r="E102" s="1" t="s">
        <v>1537</v>
      </c>
      <c r="F102" s="2">
        <v>41681</v>
      </c>
      <c r="G102" s="2">
        <v>43124</v>
      </c>
      <c r="H102" s="1" t="s">
        <v>111</v>
      </c>
      <c r="I102" s="1" t="s">
        <v>1538</v>
      </c>
      <c r="J102" s="1" t="s">
        <v>91</v>
      </c>
      <c r="K102" s="1" t="s">
        <v>91</v>
      </c>
      <c r="L102" s="1">
        <v>1</v>
      </c>
      <c r="M102" s="31" t="str">
        <f>VLOOKUP(L102,TiposUso!$A$1:$B$26,2,"FALSO")</f>
        <v>Captação em corpos de água (rios, lagoas naturais,etc.)</v>
      </c>
      <c r="N102" s="1" t="s">
        <v>70</v>
      </c>
      <c r="O102" s="1" t="s">
        <v>184</v>
      </c>
      <c r="P102" s="1" t="s">
        <v>1539</v>
      </c>
      <c r="Q102" s="1" t="s">
        <v>1540</v>
      </c>
      <c r="R102" s="1" t="s">
        <v>1541</v>
      </c>
      <c r="S102" s="1">
        <v>56</v>
      </c>
      <c r="T102" s="1">
        <f t="shared" si="1"/>
        <v>201.6</v>
      </c>
    </row>
    <row r="103" spans="1:21" s="1" customFormat="1" ht="15" customHeight="1" x14ac:dyDescent="0.2">
      <c r="A103" s="1" t="s">
        <v>1542</v>
      </c>
      <c r="B103" s="1" t="s">
        <v>1543</v>
      </c>
      <c r="C103" s="1" t="s">
        <v>1544</v>
      </c>
      <c r="D103" s="1" t="s">
        <v>109</v>
      </c>
      <c r="E103" s="1" t="s">
        <v>1545</v>
      </c>
      <c r="F103" s="2">
        <v>41681</v>
      </c>
      <c r="G103" s="2">
        <v>54465</v>
      </c>
      <c r="H103" s="1" t="s">
        <v>111</v>
      </c>
      <c r="I103" s="1" t="s">
        <v>826</v>
      </c>
      <c r="J103" s="1" t="s">
        <v>91</v>
      </c>
      <c r="K103" s="1" t="s">
        <v>91</v>
      </c>
      <c r="L103" s="1">
        <v>1</v>
      </c>
      <c r="M103" s="31" t="str">
        <f>VLOOKUP(L103,TiposUso!$A$1:$B$26,2,"FALSO")</f>
        <v>Captação em corpos de água (rios, lagoas naturais,etc.)</v>
      </c>
      <c r="N103" s="1" t="s">
        <v>83</v>
      </c>
      <c r="O103" s="1" t="s">
        <v>115</v>
      </c>
      <c r="P103" s="1" t="s">
        <v>1546</v>
      </c>
      <c r="Q103" s="1" t="s">
        <v>1547</v>
      </c>
      <c r="R103" s="1" t="s">
        <v>1548</v>
      </c>
      <c r="S103" s="1">
        <v>15</v>
      </c>
      <c r="T103" s="1">
        <f t="shared" si="1"/>
        <v>54</v>
      </c>
    </row>
    <row r="104" spans="1:21" s="1" customFormat="1" ht="15" customHeight="1" x14ac:dyDescent="0.2">
      <c r="A104" s="1" t="s">
        <v>1549</v>
      </c>
      <c r="B104" s="1" t="s">
        <v>1550</v>
      </c>
      <c r="C104" s="1" t="s">
        <v>1551</v>
      </c>
      <c r="D104" s="1" t="s">
        <v>1552</v>
      </c>
      <c r="E104" s="1" t="s">
        <v>1553</v>
      </c>
      <c r="F104" s="2">
        <v>41681</v>
      </c>
      <c r="G104" s="2">
        <v>42547</v>
      </c>
      <c r="H104" s="1" t="s">
        <v>111</v>
      </c>
      <c r="I104" s="1" t="s">
        <v>1554</v>
      </c>
      <c r="J104" s="1" t="s">
        <v>91</v>
      </c>
      <c r="K104" s="1" t="s">
        <v>91</v>
      </c>
      <c r="L104" s="1">
        <v>1</v>
      </c>
      <c r="M104" s="31" t="str">
        <f>VLOOKUP(L104,TiposUso!$A$1:$B$26,2,"FALSO")</f>
        <v>Captação em corpos de água (rios, lagoas naturais,etc.)</v>
      </c>
      <c r="N104" s="1" t="s">
        <v>70</v>
      </c>
      <c r="O104" s="1" t="s">
        <v>184</v>
      </c>
      <c r="P104" s="1" t="s">
        <v>1555</v>
      </c>
      <c r="Q104" s="1" t="s">
        <v>1556</v>
      </c>
      <c r="R104" s="1" t="s">
        <v>1557</v>
      </c>
      <c r="S104" s="1">
        <v>55.6</v>
      </c>
      <c r="T104" s="1">
        <f t="shared" si="1"/>
        <v>200.16000000000003</v>
      </c>
      <c r="U104" s="1" t="s">
        <v>1558</v>
      </c>
    </row>
    <row r="105" spans="1:21" s="14" customFormat="1" ht="15" customHeight="1" x14ac:dyDescent="0.2">
      <c r="A105" s="1" t="s">
        <v>1559</v>
      </c>
      <c r="B105" s="1" t="s">
        <v>1560</v>
      </c>
      <c r="C105" s="1" t="s">
        <v>1561</v>
      </c>
      <c r="D105" s="14" t="s">
        <v>1562</v>
      </c>
      <c r="E105" s="1" t="s">
        <v>1563</v>
      </c>
      <c r="F105" s="2">
        <v>41681</v>
      </c>
      <c r="G105" s="33">
        <v>43136</v>
      </c>
      <c r="H105" s="14" t="s">
        <v>111</v>
      </c>
      <c r="I105" s="1" t="s">
        <v>1564</v>
      </c>
      <c r="J105" s="1" t="s">
        <v>1565</v>
      </c>
      <c r="K105" s="1" t="s">
        <v>1566</v>
      </c>
      <c r="L105" s="14">
        <v>2</v>
      </c>
      <c r="M105" s="31" t="str">
        <f>VLOOKUP(L105,TiposUso!$A$1:$B$26,2,"FALSO")</f>
        <v>Captação em barramento em curso de água, sem regularização de vazão</v>
      </c>
      <c r="N105" s="14" t="s">
        <v>83</v>
      </c>
      <c r="O105" s="1" t="s">
        <v>115</v>
      </c>
      <c r="P105" s="1" t="s">
        <v>1567</v>
      </c>
      <c r="Q105" s="1" t="s">
        <v>1568</v>
      </c>
      <c r="R105" s="1" t="s">
        <v>1569</v>
      </c>
      <c r="S105" s="14">
        <v>15</v>
      </c>
      <c r="T105" s="14">
        <f t="shared" si="1"/>
        <v>54</v>
      </c>
    </row>
    <row r="106" spans="1:21" s="1" customFormat="1" ht="15" customHeight="1" x14ac:dyDescent="0.2">
      <c r="A106" s="1" t="s">
        <v>1570</v>
      </c>
      <c r="B106" s="1" t="s">
        <v>1560</v>
      </c>
      <c r="C106" s="1" t="s">
        <v>1561</v>
      </c>
      <c r="D106" s="14" t="s">
        <v>1562</v>
      </c>
      <c r="E106" s="1" t="s">
        <v>1571</v>
      </c>
      <c r="F106" s="2">
        <v>41681</v>
      </c>
      <c r="G106" s="33">
        <v>43136</v>
      </c>
      <c r="H106" s="14" t="s">
        <v>111</v>
      </c>
      <c r="I106" s="1" t="s">
        <v>1564</v>
      </c>
      <c r="J106" s="1" t="s">
        <v>1572</v>
      </c>
      <c r="K106" s="1" t="s">
        <v>1573</v>
      </c>
      <c r="L106" s="1">
        <v>3</v>
      </c>
      <c r="M106" s="31" t="str">
        <f>VLOOKUP(L106,TiposUso!$A$1:$B$26,2,"FALSO")</f>
        <v>Captação em barramento em curso de água, com regularização de vazão (Área máxima inundada menor ou igual 5,00 HA)</v>
      </c>
      <c r="N106" s="1" t="s">
        <v>83</v>
      </c>
      <c r="O106" s="1" t="s">
        <v>115</v>
      </c>
      <c r="P106" s="1" t="s">
        <v>1574</v>
      </c>
      <c r="Q106" s="1" t="s">
        <v>1575</v>
      </c>
      <c r="R106" s="1" t="s">
        <v>1576</v>
      </c>
      <c r="S106" s="1">
        <v>20</v>
      </c>
      <c r="T106" s="1">
        <f t="shared" si="1"/>
        <v>72</v>
      </c>
    </row>
    <row r="107" spans="1:21" s="1" customFormat="1" ht="15" customHeight="1" x14ac:dyDescent="0.2">
      <c r="A107" s="1" t="s">
        <v>1590</v>
      </c>
      <c r="B107" s="1" t="s">
        <v>1591</v>
      </c>
      <c r="C107" s="1" t="s">
        <v>1592</v>
      </c>
      <c r="D107" s="1" t="s">
        <v>1593</v>
      </c>
      <c r="E107" s="1" t="s">
        <v>1594</v>
      </c>
      <c r="F107" s="33">
        <v>41681</v>
      </c>
      <c r="G107" s="2">
        <v>43142</v>
      </c>
      <c r="H107" s="1" t="s">
        <v>111</v>
      </c>
      <c r="I107" s="37" t="s">
        <v>1595</v>
      </c>
      <c r="J107" s="37" t="s">
        <v>1596</v>
      </c>
      <c r="K107" s="37" t="s">
        <v>1597</v>
      </c>
      <c r="L107" s="1">
        <v>5</v>
      </c>
      <c r="M107" s="31" t="str">
        <f>VLOOKUP(L107,TiposUso!$A$1:$B$26,2,"FALSO")</f>
        <v>Barramento em curso de água, sem captação</v>
      </c>
      <c r="N107" s="1" t="s">
        <v>73</v>
      </c>
      <c r="O107" s="1" t="s">
        <v>307</v>
      </c>
      <c r="P107" s="1" t="s">
        <v>1598</v>
      </c>
      <c r="Q107" s="1" t="s">
        <v>1599</v>
      </c>
      <c r="R107" s="1" t="s">
        <v>1600</v>
      </c>
      <c r="S107" s="1">
        <v>2.1</v>
      </c>
      <c r="T107" s="1">
        <f t="shared" si="1"/>
        <v>7.5600000000000014</v>
      </c>
    </row>
    <row r="108" spans="1:21" s="1" customFormat="1" ht="15" customHeight="1" x14ac:dyDescent="0.2">
      <c r="A108" s="1" t="s">
        <v>1607</v>
      </c>
      <c r="B108" s="1" t="s">
        <v>1608</v>
      </c>
      <c r="C108" s="1" t="s">
        <v>1609</v>
      </c>
      <c r="D108" s="1" t="s">
        <v>1610</v>
      </c>
      <c r="E108" s="1" t="s">
        <v>1611</v>
      </c>
      <c r="F108" s="2">
        <v>41684</v>
      </c>
      <c r="G108" s="2">
        <v>43145</v>
      </c>
      <c r="H108" s="1" t="s">
        <v>111</v>
      </c>
      <c r="I108" s="1" t="s">
        <v>168</v>
      </c>
      <c r="J108" s="1" t="s">
        <v>91</v>
      </c>
      <c r="K108" s="1" t="s">
        <v>91</v>
      </c>
      <c r="L108" s="1">
        <v>14</v>
      </c>
      <c r="M108" s="31" t="str">
        <f>VLOOKUP(L108,TiposUso!$A$1:$B$26,2,"FALSO")</f>
        <v>Dragagem de curso de água para fins de extração mineral</v>
      </c>
      <c r="N108" s="1" t="s">
        <v>20</v>
      </c>
      <c r="O108" s="1" t="s">
        <v>154</v>
      </c>
      <c r="P108" s="1" t="s">
        <v>1612</v>
      </c>
      <c r="Q108" s="36" t="s">
        <v>1613</v>
      </c>
      <c r="R108" s="36" t="s">
        <v>1614</v>
      </c>
      <c r="S108" s="1">
        <v>4.7</v>
      </c>
      <c r="T108" s="1">
        <f t="shared" si="1"/>
        <v>16.920000000000002</v>
      </c>
    </row>
    <row r="109" spans="1:21" s="1" customFormat="1" ht="15" customHeight="1" x14ac:dyDescent="0.2">
      <c r="A109" s="1" t="s">
        <v>1615</v>
      </c>
      <c r="B109" s="1" t="s">
        <v>1616</v>
      </c>
      <c r="C109" s="1" t="s">
        <v>1617</v>
      </c>
      <c r="D109" s="1" t="s">
        <v>1618</v>
      </c>
      <c r="E109" s="1" t="s">
        <v>1619</v>
      </c>
      <c r="F109" s="2">
        <v>41684</v>
      </c>
      <c r="G109" s="2">
        <v>41938</v>
      </c>
      <c r="H109" s="1" t="s">
        <v>111</v>
      </c>
      <c r="I109" s="1" t="s">
        <v>153</v>
      </c>
      <c r="J109" s="1" t="s">
        <v>91</v>
      </c>
      <c r="K109" s="1" t="s">
        <v>91</v>
      </c>
      <c r="L109" s="1">
        <v>1</v>
      </c>
      <c r="M109" s="31" t="str">
        <f>VLOOKUP(L109,TiposUso!$A$1:$B$26,2,"FALSO")</f>
        <v>Captação em corpos de água (rios, lagoas naturais,etc.)</v>
      </c>
      <c r="N109" s="1" t="s">
        <v>65</v>
      </c>
      <c r="O109" s="1" t="s">
        <v>135</v>
      </c>
      <c r="P109" s="1" t="s">
        <v>1620</v>
      </c>
      <c r="Q109" s="1" t="s">
        <v>1621</v>
      </c>
      <c r="R109" s="1" t="s">
        <v>1622</v>
      </c>
      <c r="S109" s="1">
        <v>140</v>
      </c>
      <c r="T109" s="1">
        <f t="shared" si="1"/>
        <v>504.00000000000006</v>
      </c>
    </row>
    <row r="110" spans="1:21" s="1" customFormat="1" ht="15" customHeight="1" x14ac:dyDescent="0.2">
      <c r="A110" s="1" t="s">
        <v>1623</v>
      </c>
      <c r="B110" s="1" t="s">
        <v>1624</v>
      </c>
      <c r="C110" s="1" t="s">
        <v>1625</v>
      </c>
      <c r="D110" s="1" t="s">
        <v>242</v>
      </c>
      <c r="E110" s="1" t="s">
        <v>1626</v>
      </c>
      <c r="F110" s="2">
        <v>41684</v>
      </c>
      <c r="G110" s="2">
        <v>43276</v>
      </c>
      <c r="H110" s="1" t="s">
        <v>111</v>
      </c>
      <c r="I110" s="1" t="s">
        <v>1627</v>
      </c>
      <c r="J110" s="1" t="s">
        <v>91</v>
      </c>
      <c r="K110" s="1" t="s">
        <v>91</v>
      </c>
      <c r="L110" s="1">
        <v>20</v>
      </c>
      <c r="M110" s="31" t="str">
        <f>VLOOKUP(L110,TiposUso!$A$1:$B$26,2,"FALSO")</f>
        <v>Aproveitamento de potencial hidrelétrico</v>
      </c>
      <c r="N110" s="1" t="s">
        <v>35</v>
      </c>
      <c r="O110" s="1" t="s">
        <v>245</v>
      </c>
      <c r="P110" s="1" t="s">
        <v>1628</v>
      </c>
      <c r="Q110" s="1" t="s">
        <v>1629</v>
      </c>
      <c r="R110" s="1" t="s">
        <v>1630</v>
      </c>
      <c r="S110" s="1">
        <v>1</v>
      </c>
      <c r="T110" s="1">
        <f t="shared" si="1"/>
        <v>3.6</v>
      </c>
    </row>
    <row r="111" spans="1:21" s="1" customFormat="1" ht="15" customHeight="1" x14ac:dyDescent="0.2">
      <c r="A111" s="1" t="s">
        <v>1631</v>
      </c>
      <c r="B111" s="1" t="s">
        <v>1632</v>
      </c>
      <c r="C111" s="1" t="s">
        <v>1633</v>
      </c>
      <c r="D111" s="1" t="s">
        <v>1634</v>
      </c>
      <c r="E111" s="1" t="s">
        <v>1635</v>
      </c>
      <c r="F111" s="2">
        <v>41684</v>
      </c>
      <c r="G111" s="2">
        <v>43510</v>
      </c>
      <c r="H111" s="1" t="s">
        <v>111</v>
      </c>
      <c r="I111" s="1" t="s">
        <v>254</v>
      </c>
      <c r="J111" s="1" t="s">
        <v>91</v>
      </c>
      <c r="K111" s="1" t="s">
        <v>91</v>
      </c>
      <c r="L111" s="1">
        <v>15</v>
      </c>
      <c r="M111" s="31" t="str">
        <f>VLOOKUP(L111,TiposUso!$A$1:$B$26,2,"FALSO")</f>
        <v>Canalização e/ou retificação de curso de água</v>
      </c>
      <c r="N111" s="1" t="s">
        <v>33</v>
      </c>
      <c r="O111" s="1" t="s">
        <v>227</v>
      </c>
      <c r="P111" s="1" t="s">
        <v>1640</v>
      </c>
      <c r="Q111" s="1" t="s">
        <v>1641</v>
      </c>
      <c r="R111" s="1" t="s">
        <v>1642</v>
      </c>
      <c r="S111" s="1" t="s">
        <v>91</v>
      </c>
    </row>
    <row r="112" spans="1:21" s="1" customFormat="1" ht="15" customHeight="1" x14ac:dyDescent="0.2">
      <c r="A112" s="1" t="s">
        <v>1636</v>
      </c>
      <c r="B112" s="1" t="s">
        <v>1637</v>
      </c>
      <c r="C112" s="1" t="s">
        <v>1638</v>
      </c>
      <c r="D112" s="1" t="s">
        <v>242</v>
      </c>
      <c r="E112" s="1" t="s">
        <v>1639</v>
      </c>
      <c r="F112" s="2">
        <v>41684</v>
      </c>
      <c r="G112" s="2">
        <v>43510</v>
      </c>
      <c r="H112" s="1" t="s">
        <v>111</v>
      </c>
      <c r="I112" s="1" t="s">
        <v>244</v>
      </c>
      <c r="J112" s="1" t="s">
        <v>91</v>
      </c>
      <c r="K112" s="1" t="s">
        <v>91</v>
      </c>
      <c r="L112" s="1">
        <v>16</v>
      </c>
      <c r="M112" s="31" t="str">
        <f>VLOOKUP(L112,TiposUso!$A$1:$B$26,2,"FALSO")</f>
        <v>Travessia rodo-ferroviária (pontes e bueiros)</v>
      </c>
      <c r="N112" s="1" t="s">
        <v>35</v>
      </c>
      <c r="O112" s="1" t="s">
        <v>277</v>
      </c>
      <c r="P112" s="1" t="s">
        <v>246</v>
      </c>
      <c r="Q112" s="1" t="s">
        <v>1643</v>
      </c>
      <c r="R112" s="1" t="s">
        <v>1644</v>
      </c>
      <c r="S112" s="1" t="s">
        <v>91</v>
      </c>
    </row>
    <row r="113" spans="1:21" s="1" customFormat="1" ht="15" customHeight="1" x14ac:dyDescent="0.2">
      <c r="A113" s="1" t="s">
        <v>1645</v>
      </c>
      <c r="B113" s="1" t="s">
        <v>1646</v>
      </c>
      <c r="C113" s="1" t="s">
        <v>1647</v>
      </c>
      <c r="D113" s="1" t="s">
        <v>252</v>
      </c>
      <c r="E113" s="1" t="s">
        <v>1648</v>
      </c>
      <c r="F113" s="2">
        <v>41684</v>
      </c>
      <c r="G113" s="2">
        <v>48989</v>
      </c>
      <c r="H113" s="1" t="s">
        <v>111</v>
      </c>
      <c r="I113" s="1" t="s">
        <v>826</v>
      </c>
      <c r="J113" s="1" t="s">
        <v>91</v>
      </c>
      <c r="K113" s="1" t="s">
        <v>91</v>
      </c>
      <c r="L113" s="1">
        <v>1</v>
      </c>
      <c r="M113" s="31" t="str">
        <f>VLOOKUP(L113,TiposUso!$A$1:$B$26,2,"FALSO")</f>
        <v>Captação em corpos de água (rios, lagoas naturais,etc.)</v>
      </c>
      <c r="N113" s="1" t="s">
        <v>23</v>
      </c>
      <c r="O113" s="1" t="s">
        <v>255</v>
      </c>
      <c r="P113" s="1" t="s">
        <v>1649</v>
      </c>
      <c r="Q113" s="1" t="s">
        <v>1650</v>
      </c>
      <c r="R113" s="1" t="s">
        <v>1651</v>
      </c>
      <c r="S113" s="1">
        <v>5.8</v>
      </c>
      <c r="T113" s="1">
        <f t="shared" si="1"/>
        <v>20.88</v>
      </c>
    </row>
    <row r="114" spans="1:21" s="1" customFormat="1" ht="15" customHeight="1" x14ac:dyDescent="0.2">
      <c r="A114" s="21" t="s">
        <v>1652</v>
      </c>
      <c r="B114" s="21" t="s">
        <v>260</v>
      </c>
      <c r="C114" s="21" t="s">
        <v>1653</v>
      </c>
      <c r="D114" s="21"/>
      <c r="F114" s="2"/>
      <c r="G114" s="2"/>
      <c r="M114" s="31" t="e">
        <f>VLOOKUP(L114,TiposUso!$A$1:$B$26,2,"FALSO")</f>
        <v>#N/A</v>
      </c>
      <c r="T114" s="1">
        <f t="shared" si="1"/>
        <v>0</v>
      </c>
    </row>
    <row r="115" spans="1:21" s="1" customFormat="1" ht="15" customHeight="1" x14ac:dyDescent="0.2">
      <c r="A115" s="1" t="s">
        <v>1654</v>
      </c>
      <c r="B115" s="1" t="s">
        <v>1655</v>
      </c>
      <c r="C115" s="1" t="s">
        <v>1656</v>
      </c>
      <c r="D115" s="1" t="s">
        <v>1657</v>
      </c>
      <c r="E115" s="1" t="s">
        <v>1658</v>
      </c>
      <c r="F115" s="2">
        <v>41684</v>
      </c>
      <c r="G115" s="2">
        <v>43019</v>
      </c>
      <c r="H115" s="1" t="s">
        <v>111</v>
      </c>
      <c r="I115" s="1" t="s">
        <v>168</v>
      </c>
      <c r="J115" s="1" t="s">
        <v>91</v>
      </c>
      <c r="K115" s="1" t="s">
        <v>91</v>
      </c>
      <c r="L115" s="1">
        <v>14</v>
      </c>
      <c r="M115" s="31" t="str">
        <f>VLOOKUP(L115,TiposUso!$A$1:$B$26,2,"FALSO")</f>
        <v>Dragagem de curso de água para fins de extração mineral</v>
      </c>
      <c r="N115" s="1" t="s">
        <v>23</v>
      </c>
      <c r="O115" s="1" t="s">
        <v>1659</v>
      </c>
      <c r="P115" s="1" t="s">
        <v>1659</v>
      </c>
      <c r="Q115" s="36" t="s">
        <v>1660</v>
      </c>
      <c r="R115" s="36" t="s">
        <v>1661</v>
      </c>
      <c r="S115" s="1">
        <v>30</v>
      </c>
      <c r="T115" s="1">
        <f t="shared" si="1"/>
        <v>108</v>
      </c>
    </row>
    <row r="116" spans="1:21" s="1" customFormat="1" ht="15" customHeight="1" x14ac:dyDescent="0.2">
      <c r="A116" s="1" t="s">
        <v>1675</v>
      </c>
      <c r="B116" s="1" t="s">
        <v>1676</v>
      </c>
      <c r="C116" s="1" t="s">
        <v>1677</v>
      </c>
      <c r="D116" s="1" t="s">
        <v>1678</v>
      </c>
      <c r="E116" s="1" t="s">
        <v>1679</v>
      </c>
      <c r="F116" s="2">
        <v>41684</v>
      </c>
      <c r="G116" s="2">
        <v>54468</v>
      </c>
      <c r="H116" s="1" t="s">
        <v>111</v>
      </c>
      <c r="I116" s="1" t="s">
        <v>254</v>
      </c>
      <c r="J116" s="1" t="s">
        <v>91</v>
      </c>
      <c r="K116" s="1" t="s">
        <v>91</v>
      </c>
      <c r="L116" s="1">
        <v>15</v>
      </c>
      <c r="M116" s="31" t="str">
        <f>VLOOKUP(L116,TiposUso!$A$1:$B$26,2,"FALSO")</f>
        <v>Canalização e/ou retificação de curso de água</v>
      </c>
      <c r="N116" s="1" t="s">
        <v>34</v>
      </c>
      <c r="O116" s="1" t="s">
        <v>1680</v>
      </c>
      <c r="P116" s="1" t="s">
        <v>1681</v>
      </c>
      <c r="Q116" s="1" t="s">
        <v>1682</v>
      </c>
      <c r="R116" s="1" t="s">
        <v>1683</v>
      </c>
      <c r="S116" s="1" t="s">
        <v>91</v>
      </c>
    </row>
    <row r="117" spans="1:21" s="1" customFormat="1" ht="15" customHeight="1" x14ac:dyDescent="0.2">
      <c r="A117" s="1" t="s">
        <v>1684</v>
      </c>
      <c r="B117" s="1" t="s">
        <v>1685</v>
      </c>
      <c r="C117" s="1" t="s">
        <v>1686</v>
      </c>
      <c r="D117" s="1" t="s">
        <v>1687</v>
      </c>
      <c r="E117" s="1" t="s">
        <v>1688</v>
      </c>
      <c r="F117" s="2">
        <v>41684</v>
      </c>
      <c r="G117" s="2">
        <v>43510</v>
      </c>
      <c r="H117" s="1" t="s">
        <v>111</v>
      </c>
      <c r="I117" s="1" t="s">
        <v>1689</v>
      </c>
      <c r="J117" s="1" t="s">
        <v>91</v>
      </c>
      <c r="K117" s="1" t="s">
        <v>91</v>
      </c>
      <c r="L117" s="1">
        <v>1</v>
      </c>
      <c r="M117" s="31" t="str">
        <f>VLOOKUP(L117,TiposUso!$A$1:$B$26,2,"FALSO")</f>
        <v>Captação em corpos de água (rios, lagoas naturais,etc.)</v>
      </c>
      <c r="N117" s="1" t="s">
        <v>34</v>
      </c>
      <c r="O117" s="1" t="s">
        <v>1680</v>
      </c>
      <c r="P117" s="1" t="s">
        <v>373</v>
      </c>
      <c r="Q117" s="1" t="s">
        <v>1690</v>
      </c>
      <c r="R117" s="1" t="s">
        <v>1691</v>
      </c>
      <c r="S117" s="1">
        <v>13</v>
      </c>
      <c r="T117" s="1">
        <f t="shared" si="1"/>
        <v>46.8</v>
      </c>
    </row>
    <row r="118" spans="1:21" s="1" customFormat="1" ht="15" customHeight="1" x14ac:dyDescent="0.2">
      <c r="A118" s="1" t="s">
        <v>1692</v>
      </c>
      <c r="B118" s="1" t="s">
        <v>1693</v>
      </c>
      <c r="C118" s="1" t="s">
        <v>1694</v>
      </c>
      <c r="D118" s="1" t="s">
        <v>1695</v>
      </c>
      <c r="E118" s="1" t="s">
        <v>1696</v>
      </c>
      <c r="F118" s="2">
        <v>41684</v>
      </c>
      <c r="G118" s="2">
        <v>43510</v>
      </c>
      <c r="H118" s="1" t="s">
        <v>111</v>
      </c>
      <c r="I118" s="1" t="s">
        <v>1697</v>
      </c>
      <c r="J118" s="1" t="s">
        <v>91</v>
      </c>
      <c r="K118" s="1" t="s">
        <v>91</v>
      </c>
      <c r="L118" s="1">
        <v>1</v>
      </c>
      <c r="M118" s="31" t="str">
        <f>VLOOKUP(L118,TiposUso!$A$1:$B$26,2,"FALSO")</f>
        <v>Captação em corpos de água (rios, lagoas naturais,etc.)</v>
      </c>
      <c r="N118" s="1" t="s">
        <v>74</v>
      </c>
      <c r="O118" s="1" t="s">
        <v>1698</v>
      </c>
      <c r="P118" s="1" t="s">
        <v>1699</v>
      </c>
      <c r="Q118" s="1" t="s">
        <v>1700</v>
      </c>
      <c r="R118" s="1" t="s">
        <v>1701</v>
      </c>
      <c r="S118" s="1">
        <v>23.8</v>
      </c>
      <c r="T118" s="1">
        <f t="shared" si="1"/>
        <v>85.68</v>
      </c>
    </row>
    <row r="119" spans="1:21" s="1" customFormat="1" ht="15" customHeight="1" x14ac:dyDescent="0.2">
      <c r="A119" s="37" t="s">
        <v>1759</v>
      </c>
      <c r="B119" s="37" t="s">
        <v>1760</v>
      </c>
      <c r="C119" s="37" t="s">
        <v>1761</v>
      </c>
      <c r="D119" s="1" t="s">
        <v>1762</v>
      </c>
      <c r="E119" s="37" t="s">
        <v>1763</v>
      </c>
      <c r="F119" s="2">
        <v>41685</v>
      </c>
      <c r="G119" s="2">
        <v>43511</v>
      </c>
      <c r="H119" s="1" t="s">
        <v>111</v>
      </c>
      <c r="I119" s="37" t="s">
        <v>786</v>
      </c>
      <c r="J119" s="1" t="s">
        <v>91</v>
      </c>
      <c r="K119" s="1" t="s">
        <v>91</v>
      </c>
      <c r="L119" s="1">
        <v>1</v>
      </c>
      <c r="M119" s="31" t="str">
        <f>VLOOKUP(L119,TiposUso!$A$1:$B$26,2,"FALSO")</f>
        <v>Captação em corpos de água (rios, lagoas naturais,etc.)</v>
      </c>
      <c r="N119" s="1" t="s">
        <v>29</v>
      </c>
      <c r="O119" s="1" t="s">
        <v>478</v>
      </c>
      <c r="P119" s="37" t="s">
        <v>1764</v>
      </c>
      <c r="Q119" s="37" t="s">
        <v>1765</v>
      </c>
      <c r="R119" s="37" t="s">
        <v>1766</v>
      </c>
      <c r="S119" s="1">
        <v>10.5</v>
      </c>
      <c r="T119" s="1">
        <f t="shared" si="1"/>
        <v>37.800000000000004</v>
      </c>
    </row>
    <row r="120" spans="1:21" s="1" customFormat="1" ht="15" customHeight="1" x14ac:dyDescent="0.2">
      <c r="A120" s="37" t="s">
        <v>1767</v>
      </c>
      <c r="B120" s="37" t="s">
        <v>1768</v>
      </c>
      <c r="C120" s="37" t="s">
        <v>1769</v>
      </c>
      <c r="D120" s="1" t="s">
        <v>1770</v>
      </c>
      <c r="E120" s="37" t="s">
        <v>1771</v>
      </c>
      <c r="F120" s="2">
        <v>41685</v>
      </c>
      <c r="G120" s="2">
        <v>43135</v>
      </c>
      <c r="H120" s="1" t="s">
        <v>111</v>
      </c>
      <c r="I120" s="37" t="s">
        <v>1772</v>
      </c>
      <c r="J120" s="1" t="s">
        <v>91</v>
      </c>
      <c r="K120" s="1" t="s">
        <v>91</v>
      </c>
      <c r="L120" s="1">
        <v>1</v>
      </c>
      <c r="M120" s="31" t="str">
        <f>VLOOKUP(L120,TiposUso!$A$1:$B$26,2,"FALSO")</f>
        <v>Captação em corpos de água (rios, lagoas naturais,etc.)</v>
      </c>
      <c r="N120" s="1" t="s">
        <v>30</v>
      </c>
      <c r="O120" s="1" t="s">
        <v>1728</v>
      </c>
      <c r="P120" s="37" t="s">
        <v>1773</v>
      </c>
      <c r="Q120" s="37" t="s">
        <v>1774</v>
      </c>
      <c r="R120" s="37" t="s">
        <v>1775</v>
      </c>
      <c r="S120" s="1">
        <v>9.75</v>
      </c>
      <c r="T120" s="1">
        <f t="shared" si="1"/>
        <v>35.1</v>
      </c>
    </row>
    <row r="121" spans="1:21" s="1" customFormat="1" ht="15" customHeight="1" x14ac:dyDescent="0.2">
      <c r="A121" s="37" t="s">
        <v>1776</v>
      </c>
      <c r="B121" s="37" t="s">
        <v>1777</v>
      </c>
      <c r="C121" s="37" t="s">
        <v>1778</v>
      </c>
      <c r="D121" s="1" t="s">
        <v>1779</v>
      </c>
      <c r="E121" s="37" t="s">
        <v>1780</v>
      </c>
      <c r="F121" s="2">
        <v>41685</v>
      </c>
      <c r="G121" s="2">
        <v>43511</v>
      </c>
      <c r="H121" s="1" t="s">
        <v>111</v>
      </c>
      <c r="I121" s="37" t="s">
        <v>1781</v>
      </c>
      <c r="J121" s="1" t="s">
        <v>91</v>
      </c>
      <c r="K121" s="1" t="s">
        <v>91</v>
      </c>
      <c r="L121" s="1">
        <v>1</v>
      </c>
      <c r="M121" s="31" t="str">
        <f>VLOOKUP(L121,TiposUso!$A$1:$B$26,2,"FALSO")</f>
        <v>Captação em corpos de água (rios, lagoas naturais,etc.)</v>
      </c>
      <c r="N121" s="1" t="s">
        <v>30</v>
      </c>
      <c r="O121" s="37" t="s">
        <v>495</v>
      </c>
      <c r="P121" s="37" t="s">
        <v>1782</v>
      </c>
      <c r="Q121" s="37" t="s">
        <v>1783</v>
      </c>
      <c r="R121" s="37" t="s">
        <v>1784</v>
      </c>
      <c r="S121" s="1">
        <v>9</v>
      </c>
      <c r="T121" s="1">
        <f t="shared" si="1"/>
        <v>32.4</v>
      </c>
    </row>
    <row r="122" spans="1:21" s="14" customFormat="1" ht="15" customHeight="1" x14ac:dyDescent="0.2">
      <c r="A122" s="37" t="s">
        <v>1785</v>
      </c>
      <c r="B122" s="37" t="s">
        <v>1714</v>
      </c>
      <c r="C122" s="37" t="s">
        <v>1715</v>
      </c>
      <c r="D122" s="14" t="s">
        <v>1786</v>
      </c>
      <c r="E122" s="37" t="s">
        <v>1843</v>
      </c>
      <c r="F122" s="2">
        <v>41685</v>
      </c>
      <c r="G122" s="33">
        <v>42470</v>
      </c>
      <c r="H122" s="14" t="s">
        <v>111</v>
      </c>
      <c r="I122" s="37" t="s">
        <v>1787</v>
      </c>
      <c r="J122" s="37" t="s">
        <v>1788</v>
      </c>
      <c r="K122" s="37" t="s">
        <v>1789</v>
      </c>
      <c r="L122" s="14">
        <v>3</v>
      </c>
      <c r="M122" s="31" t="str">
        <f>VLOOKUP(L122,TiposUso!$A$1:$B$26,2,"FALSO")</f>
        <v>Captação em barramento em curso de água, com regularização de vazão (Área máxima inundada menor ou igual 5,00 HA)</v>
      </c>
      <c r="N122" s="1" t="s">
        <v>27</v>
      </c>
      <c r="O122" s="37" t="s">
        <v>515</v>
      </c>
      <c r="P122" s="37" t="s">
        <v>1790</v>
      </c>
      <c r="Q122" s="37" t="s">
        <v>1791</v>
      </c>
      <c r="R122" s="37" t="s">
        <v>1792</v>
      </c>
      <c r="S122" s="14">
        <v>25</v>
      </c>
      <c r="T122" s="14">
        <f t="shared" si="1"/>
        <v>90</v>
      </c>
    </row>
    <row r="123" spans="1:21" s="1" customFormat="1" ht="15" customHeight="1" x14ac:dyDescent="0.2">
      <c r="A123" s="37" t="s">
        <v>1793</v>
      </c>
      <c r="B123" s="37" t="s">
        <v>1794</v>
      </c>
      <c r="C123" s="37" t="s">
        <v>1795</v>
      </c>
      <c r="D123" s="37" t="s">
        <v>1796</v>
      </c>
      <c r="E123" s="37" t="s">
        <v>1844</v>
      </c>
      <c r="F123" s="2">
        <v>41685</v>
      </c>
      <c r="G123" s="2">
        <v>43511</v>
      </c>
      <c r="H123" s="1" t="s">
        <v>111</v>
      </c>
      <c r="I123" s="37" t="s">
        <v>1797</v>
      </c>
      <c r="J123" s="37" t="s">
        <v>1798</v>
      </c>
      <c r="K123" s="37" t="s">
        <v>1799</v>
      </c>
      <c r="L123" s="14">
        <v>3</v>
      </c>
      <c r="M123" s="31" t="str">
        <f>VLOOKUP(L123,TiposUso!$A$1:$B$26,2,"FALSO")</f>
        <v>Captação em barramento em curso de água, com regularização de vazão (Área máxima inundada menor ou igual 5,00 HA)</v>
      </c>
      <c r="N123" s="1" t="s">
        <v>70</v>
      </c>
      <c r="O123" s="37" t="s">
        <v>184</v>
      </c>
      <c r="P123" s="37" t="s">
        <v>1800</v>
      </c>
      <c r="Q123" s="37" t="s">
        <v>1801</v>
      </c>
      <c r="R123" s="37" t="s">
        <v>1802</v>
      </c>
      <c r="S123" s="1">
        <v>13</v>
      </c>
      <c r="T123" s="1">
        <f t="shared" si="1"/>
        <v>46.8</v>
      </c>
    </row>
    <row r="124" spans="1:21" s="1" customFormat="1" ht="15" customHeight="1" x14ac:dyDescent="0.2">
      <c r="A124" s="1" t="s">
        <v>1878</v>
      </c>
      <c r="B124" s="1" t="s">
        <v>1879</v>
      </c>
      <c r="C124" s="1" t="s">
        <v>1880</v>
      </c>
      <c r="D124" s="1" t="s">
        <v>815</v>
      </c>
      <c r="E124" s="1" t="s">
        <v>1881</v>
      </c>
      <c r="F124" s="2">
        <v>41689</v>
      </c>
      <c r="G124" s="2">
        <v>42083</v>
      </c>
      <c r="H124" s="1" t="s">
        <v>111</v>
      </c>
      <c r="I124" s="1" t="s">
        <v>1564</v>
      </c>
      <c r="J124" s="1" t="s">
        <v>91</v>
      </c>
      <c r="K124" s="1" t="s">
        <v>91</v>
      </c>
      <c r="L124" s="1">
        <v>1</v>
      </c>
      <c r="M124" s="31" t="str">
        <f>VLOOKUP(L124,TiposUso!$A$1:$B$26,2,"FALSO")</f>
        <v>Captação em corpos de água (rios, lagoas naturais,etc.)</v>
      </c>
      <c r="N124" s="1" t="s">
        <v>70</v>
      </c>
      <c r="O124" s="1" t="s">
        <v>126</v>
      </c>
      <c r="P124" s="1" t="s">
        <v>1882</v>
      </c>
      <c r="Q124" s="1" t="s">
        <v>1883</v>
      </c>
      <c r="R124" s="1" t="s">
        <v>1884</v>
      </c>
      <c r="S124" s="1">
        <v>1.8</v>
      </c>
      <c r="T124" s="1">
        <f t="shared" si="1"/>
        <v>6.4799999999999995</v>
      </c>
    </row>
    <row r="125" spans="1:21" s="1" customFormat="1" ht="15" customHeight="1" x14ac:dyDescent="0.2">
      <c r="A125" s="1" t="s">
        <v>1885</v>
      </c>
      <c r="B125" s="1" t="s">
        <v>1879</v>
      </c>
      <c r="C125" s="1" t="s">
        <v>1880</v>
      </c>
      <c r="D125" s="1" t="s">
        <v>815</v>
      </c>
      <c r="E125" s="1" t="s">
        <v>1886</v>
      </c>
      <c r="F125" s="2">
        <v>41689</v>
      </c>
      <c r="G125" s="2">
        <v>42083</v>
      </c>
      <c r="H125" s="1" t="s">
        <v>111</v>
      </c>
      <c r="I125" s="1" t="s">
        <v>1887</v>
      </c>
      <c r="J125" s="1" t="s">
        <v>91</v>
      </c>
      <c r="K125" s="1" t="s">
        <v>91</v>
      </c>
      <c r="L125" s="1">
        <v>1</v>
      </c>
      <c r="M125" s="31" t="str">
        <f>VLOOKUP(L125,TiposUso!$A$1:$B$26,2,"FALSO")</f>
        <v>Captação em corpos de água (rios, lagoas naturais,etc.)</v>
      </c>
      <c r="N125" s="1" t="s">
        <v>70</v>
      </c>
      <c r="O125" s="1" t="s">
        <v>126</v>
      </c>
      <c r="P125" s="1" t="s">
        <v>1882</v>
      </c>
      <c r="Q125" s="1" t="s">
        <v>1888</v>
      </c>
      <c r="R125" s="1" t="s">
        <v>1889</v>
      </c>
      <c r="S125" s="1">
        <v>2.6</v>
      </c>
      <c r="T125" s="1">
        <f t="shared" si="1"/>
        <v>9.36</v>
      </c>
    </row>
    <row r="126" spans="1:21" s="1" customFormat="1" ht="15" customHeight="1" x14ac:dyDescent="0.2">
      <c r="A126" s="1" t="s">
        <v>1890</v>
      </c>
      <c r="B126" s="1" t="s">
        <v>1891</v>
      </c>
      <c r="C126" s="1" t="s">
        <v>1892</v>
      </c>
      <c r="D126" s="1" t="s">
        <v>1893</v>
      </c>
      <c r="E126" s="1" t="s">
        <v>1894</v>
      </c>
      <c r="F126" s="2">
        <v>41689</v>
      </c>
      <c r="G126" s="2">
        <v>43515</v>
      </c>
      <c r="H126" s="1" t="s">
        <v>111</v>
      </c>
      <c r="I126" s="1" t="s">
        <v>1895</v>
      </c>
      <c r="J126" s="1" t="s">
        <v>91</v>
      </c>
      <c r="K126" s="1" t="s">
        <v>91</v>
      </c>
      <c r="L126" s="1">
        <v>1</v>
      </c>
      <c r="M126" s="31" t="str">
        <f>VLOOKUP(L126,TiposUso!$A$1:$B$26,2,"FALSO")</f>
        <v>Captação em corpos de água (rios, lagoas naturais,etc.)</v>
      </c>
      <c r="N126" s="1" t="s">
        <v>83</v>
      </c>
      <c r="O126" s="1" t="s">
        <v>115</v>
      </c>
      <c r="P126" s="1" t="s">
        <v>1896</v>
      </c>
      <c r="Q126" s="1" t="s">
        <v>1897</v>
      </c>
      <c r="R126" s="1" t="s">
        <v>1898</v>
      </c>
      <c r="S126" s="1">
        <v>26</v>
      </c>
      <c r="T126" s="1">
        <f t="shared" si="1"/>
        <v>93.6</v>
      </c>
    </row>
    <row r="127" spans="1:21" s="1" customFormat="1" ht="15" customHeight="1" x14ac:dyDescent="0.2">
      <c r="A127" s="1" t="s">
        <v>1899</v>
      </c>
      <c r="B127" s="1" t="s">
        <v>1900</v>
      </c>
      <c r="C127" s="1" t="s">
        <v>1901</v>
      </c>
      <c r="D127" s="1" t="s">
        <v>213</v>
      </c>
      <c r="E127" s="1" t="s">
        <v>1902</v>
      </c>
      <c r="F127" s="2">
        <v>41689</v>
      </c>
      <c r="G127" s="2">
        <v>43515</v>
      </c>
      <c r="H127" s="1" t="s">
        <v>111</v>
      </c>
      <c r="I127" s="1" t="s">
        <v>1903</v>
      </c>
      <c r="J127" s="1" t="s">
        <v>91</v>
      </c>
      <c r="K127" s="1" t="s">
        <v>91</v>
      </c>
      <c r="L127" s="1">
        <v>1</v>
      </c>
      <c r="M127" s="31" t="str">
        <f>VLOOKUP(L127,TiposUso!$A$1:$B$26,2,"FALSO")</f>
        <v>Captação em corpos de água (rios, lagoas naturais,etc.)</v>
      </c>
      <c r="N127" s="1" t="s">
        <v>70</v>
      </c>
      <c r="O127" s="1" t="s">
        <v>184</v>
      </c>
      <c r="P127" s="1" t="s">
        <v>1904</v>
      </c>
      <c r="Q127" s="1" t="s">
        <v>1905</v>
      </c>
      <c r="R127" s="1" t="s">
        <v>1906</v>
      </c>
      <c r="S127" s="1">
        <v>31</v>
      </c>
      <c r="T127" s="1">
        <f t="shared" si="1"/>
        <v>111.6</v>
      </c>
      <c r="U127" s="1" t="s">
        <v>1907</v>
      </c>
    </row>
    <row r="128" spans="1:21" s="1" customFormat="1" ht="15" customHeight="1" x14ac:dyDescent="0.2">
      <c r="A128" s="1" t="s">
        <v>1908</v>
      </c>
      <c r="B128" s="1" t="s">
        <v>1909</v>
      </c>
      <c r="C128" s="1" t="s">
        <v>1910</v>
      </c>
      <c r="D128" s="1" t="s">
        <v>213</v>
      </c>
      <c r="E128" s="1" t="s">
        <v>1911</v>
      </c>
      <c r="F128" s="2">
        <v>41689</v>
      </c>
      <c r="G128" s="2">
        <v>43515</v>
      </c>
      <c r="H128" s="1" t="s">
        <v>111</v>
      </c>
      <c r="I128" s="1" t="s">
        <v>961</v>
      </c>
      <c r="J128" s="1" t="s">
        <v>91</v>
      </c>
      <c r="K128" s="1" t="s">
        <v>91</v>
      </c>
      <c r="L128" s="1">
        <v>1</v>
      </c>
      <c r="M128" s="31" t="str">
        <f>VLOOKUP(L128,TiposUso!$A$1:$B$26,2,"FALSO")</f>
        <v>Captação em corpos de água (rios, lagoas naturais,etc.)</v>
      </c>
      <c r="N128" s="1" t="s">
        <v>70</v>
      </c>
      <c r="O128" s="1" t="s">
        <v>184</v>
      </c>
      <c r="P128" s="1" t="s">
        <v>1912</v>
      </c>
      <c r="Q128" s="1" t="s">
        <v>1913</v>
      </c>
      <c r="R128" s="1" t="s">
        <v>1914</v>
      </c>
      <c r="S128" s="1">
        <v>20</v>
      </c>
      <c r="T128" s="1">
        <f t="shared" si="1"/>
        <v>72</v>
      </c>
    </row>
    <row r="129" spans="1:21" s="1" customFormat="1" ht="15" customHeight="1" x14ac:dyDescent="0.2">
      <c r="A129" s="1" t="s">
        <v>1915</v>
      </c>
      <c r="B129" s="1" t="s">
        <v>1916</v>
      </c>
      <c r="C129" s="1" t="s">
        <v>1917</v>
      </c>
      <c r="D129" s="1" t="s">
        <v>213</v>
      </c>
      <c r="E129" s="1" t="s">
        <v>1918</v>
      </c>
      <c r="F129" s="2">
        <v>41689</v>
      </c>
      <c r="G129" s="2">
        <v>42865</v>
      </c>
      <c r="H129" s="1" t="s">
        <v>111</v>
      </c>
      <c r="I129" s="1" t="s">
        <v>1205</v>
      </c>
      <c r="J129" s="1" t="s">
        <v>91</v>
      </c>
      <c r="K129" s="1" t="s">
        <v>91</v>
      </c>
      <c r="L129" s="1">
        <v>1</v>
      </c>
      <c r="M129" s="31" t="str">
        <f>VLOOKUP(L129,TiposUso!$A$1:$B$26,2,"FALSO")</f>
        <v>Captação em corpos de água (rios, lagoas naturais,etc.)</v>
      </c>
      <c r="N129" s="1" t="s">
        <v>70</v>
      </c>
      <c r="O129" s="1" t="s">
        <v>184</v>
      </c>
      <c r="P129" s="1" t="s">
        <v>1919</v>
      </c>
      <c r="Q129" s="1" t="s">
        <v>1920</v>
      </c>
      <c r="R129" s="1" t="s">
        <v>1921</v>
      </c>
      <c r="S129" s="1">
        <v>25</v>
      </c>
      <c r="T129" s="1">
        <f t="shared" si="1"/>
        <v>90</v>
      </c>
    </row>
    <row r="130" spans="1:21" s="1" customFormat="1" ht="15" customHeight="1" x14ac:dyDescent="0.2">
      <c r="A130" s="1" t="s">
        <v>1922</v>
      </c>
      <c r="B130" s="1" t="s">
        <v>1923</v>
      </c>
      <c r="C130" s="1" t="s">
        <v>1924</v>
      </c>
      <c r="D130" s="1" t="s">
        <v>213</v>
      </c>
      <c r="E130" s="1" t="s">
        <v>1925</v>
      </c>
      <c r="F130" s="2">
        <v>41689</v>
      </c>
      <c r="G130" s="2">
        <v>43515</v>
      </c>
      <c r="H130" s="1" t="s">
        <v>111</v>
      </c>
      <c r="I130" s="1" t="s">
        <v>1926</v>
      </c>
      <c r="J130" s="1" t="s">
        <v>91</v>
      </c>
      <c r="K130" s="1" t="s">
        <v>91</v>
      </c>
      <c r="L130" s="1">
        <v>1</v>
      </c>
      <c r="M130" s="31" t="str">
        <f>VLOOKUP(L130,TiposUso!$A$1:$B$26,2,"FALSO")</f>
        <v>Captação em corpos de água (rios, lagoas naturais,etc.)</v>
      </c>
      <c r="N130" s="1" t="s">
        <v>70</v>
      </c>
      <c r="O130" s="1" t="s">
        <v>184</v>
      </c>
      <c r="P130" s="1" t="s">
        <v>1927</v>
      </c>
      <c r="Q130" s="1" t="s">
        <v>1928</v>
      </c>
      <c r="R130" s="1" t="s">
        <v>1929</v>
      </c>
      <c r="S130" s="1">
        <v>31</v>
      </c>
      <c r="T130" s="1">
        <f t="shared" ref="T130:T193" si="2">(S130/1000)*3600</f>
        <v>111.6</v>
      </c>
    </row>
    <row r="131" spans="1:21" s="1" customFormat="1" ht="15" customHeight="1" x14ac:dyDescent="0.2">
      <c r="A131" s="1" t="s">
        <v>1930</v>
      </c>
      <c r="B131" s="1" t="s">
        <v>1931</v>
      </c>
      <c r="C131" s="1" t="s">
        <v>1932</v>
      </c>
      <c r="D131" s="1" t="s">
        <v>1933</v>
      </c>
      <c r="E131" s="1" t="s">
        <v>1934</v>
      </c>
      <c r="F131" s="2">
        <v>41689</v>
      </c>
      <c r="G131" s="2">
        <v>43515</v>
      </c>
      <c r="H131" s="1" t="s">
        <v>111</v>
      </c>
      <c r="I131" s="1" t="s">
        <v>1205</v>
      </c>
      <c r="J131" s="1" t="s">
        <v>91</v>
      </c>
      <c r="K131" s="1" t="s">
        <v>91</v>
      </c>
      <c r="L131" s="1">
        <v>1</v>
      </c>
      <c r="M131" s="31" t="str">
        <f>VLOOKUP(L131,TiposUso!$A$1:$B$26,2,"FALSO")</f>
        <v>Captação em corpos de água (rios, lagoas naturais,etc.)</v>
      </c>
      <c r="N131" s="1" t="s">
        <v>25</v>
      </c>
      <c r="O131" s="1" t="s">
        <v>126</v>
      </c>
      <c r="P131" s="1" t="s">
        <v>1935</v>
      </c>
      <c r="Q131" s="1" t="s">
        <v>1936</v>
      </c>
      <c r="R131" s="1" t="s">
        <v>1937</v>
      </c>
      <c r="S131" s="1">
        <v>20</v>
      </c>
      <c r="T131" s="1">
        <f t="shared" si="2"/>
        <v>72</v>
      </c>
    </row>
    <row r="132" spans="1:21" s="1" customFormat="1" ht="15" customHeight="1" x14ac:dyDescent="0.2">
      <c r="A132" s="1" t="s">
        <v>1938</v>
      </c>
      <c r="B132" s="1" t="s">
        <v>1939</v>
      </c>
      <c r="C132" s="1" t="s">
        <v>1940</v>
      </c>
      <c r="D132" s="1" t="s">
        <v>196</v>
      </c>
      <c r="E132" s="1" t="s">
        <v>1941</v>
      </c>
      <c r="F132" s="2">
        <v>41689</v>
      </c>
      <c r="G132" s="2">
        <v>43145</v>
      </c>
      <c r="H132" s="1" t="s">
        <v>111</v>
      </c>
      <c r="I132" s="1" t="s">
        <v>1942</v>
      </c>
      <c r="J132" s="1" t="s">
        <v>91</v>
      </c>
      <c r="K132" s="1" t="s">
        <v>91</v>
      </c>
      <c r="L132" s="1">
        <v>1</v>
      </c>
      <c r="M132" s="31" t="str">
        <f>VLOOKUP(L132,TiposUso!$A$1:$B$26,2,"FALSO")</f>
        <v>Captação em corpos de água (rios, lagoas naturais,etc.)</v>
      </c>
      <c r="N132" s="1" t="s">
        <v>70</v>
      </c>
      <c r="O132" s="1" t="s">
        <v>184</v>
      </c>
      <c r="P132" s="1" t="s">
        <v>1943</v>
      </c>
      <c r="Q132" s="1" t="s">
        <v>1944</v>
      </c>
      <c r="R132" s="1" t="s">
        <v>1945</v>
      </c>
      <c r="S132" s="1">
        <v>6.5</v>
      </c>
      <c r="T132" s="1">
        <f t="shared" si="2"/>
        <v>23.4</v>
      </c>
    </row>
    <row r="133" spans="1:21" s="1" customFormat="1" ht="15" customHeight="1" x14ac:dyDescent="0.2">
      <c r="A133" s="1" t="s">
        <v>1946</v>
      </c>
      <c r="B133" s="1" t="s">
        <v>1939</v>
      </c>
      <c r="C133" s="1" t="s">
        <v>1940</v>
      </c>
      <c r="D133" s="1" t="s">
        <v>196</v>
      </c>
      <c r="E133" s="1" t="s">
        <v>1947</v>
      </c>
      <c r="F133" s="2">
        <v>41689</v>
      </c>
      <c r="G133" s="2">
        <v>43145</v>
      </c>
      <c r="H133" s="1" t="s">
        <v>111</v>
      </c>
      <c r="I133" s="1" t="s">
        <v>1942</v>
      </c>
      <c r="J133" s="1" t="s">
        <v>91</v>
      </c>
      <c r="K133" s="1" t="s">
        <v>91</v>
      </c>
      <c r="L133" s="1">
        <v>1</v>
      </c>
      <c r="M133" s="31" t="str">
        <f>VLOOKUP(L133,TiposUso!$A$1:$B$26,2,"FALSO")</f>
        <v>Captação em corpos de água (rios, lagoas naturais,etc.)</v>
      </c>
      <c r="N133" s="1" t="s">
        <v>70</v>
      </c>
      <c r="O133" s="1" t="s">
        <v>184</v>
      </c>
      <c r="P133" s="1" t="s">
        <v>1948</v>
      </c>
      <c r="Q133" s="1" t="s">
        <v>1949</v>
      </c>
      <c r="R133" s="1" t="s">
        <v>1950</v>
      </c>
      <c r="S133" s="1">
        <v>3.7</v>
      </c>
      <c r="T133" s="1">
        <f t="shared" si="2"/>
        <v>13.32</v>
      </c>
    </row>
    <row r="134" spans="1:21" s="1" customFormat="1" ht="15" customHeight="1" x14ac:dyDescent="0.2">
      <c r="A134" s="1" t="s">
        <v>1951</v>
      </c>
      <c r="B134" s="1" t="s">
        <v>1952</v>
      </c>
      <c r="C134" s="1" t="s">
        <v>1953</v>
      </c>
      <c r="D134" s="1" t="s">
        <v>1954</v>
      </c>
      <c r="E134" s="1" t="s">
        <v>1955</v>
      </c>
      <c r="F134" s="2">
        <v>41689</v>
      </c>
      <c r="G134" s="2">
        <v>43515</v>
      </c>
      <c r="H134" s="1" t="s">
        <v>111</v>
      </c>
      <c r="I134" s="1" t="s">
        <v>168</v>
      </c>
      <c r="J134" s="1" t="s">
        <v>91</v>
      </c>
      <c r="K134" s="1" t="s">
        <v>91</v>
      </c>
      <c r="L134" s="1">
        <v>14</v>
      </c>
      <c r="M134" s="31" t="str">
        <f>VLOOKUP(L134,TiposUso!$A$1:$B$26,2,"FALSO")</f>
        <v>Dragagem de curso de água para fins de extração mineral</v>
      </c>
      <c r="N134" s="1" t="s">
        <v>23</v>
      </c>
      <c r="O134" s="1" t="s">
        <v>1698</v>
      </c>
      <c r="P134" s="1" t="s">
        <v>1698</v>
      </c>
      <c r="Q134" s="36" t="s">
        <v>1956</v>
      </c>
      <c r="R134" s="36" t="s">
        <v>1956</v>
      </c>
      <c r="S134" s="1">
        <v>4.3</v>
      </c>
      <c r="T134" s="1">
        <f t="shared" si="2"/>
        <v>15.48</v>
      </c>
    </row>
    <row r="135" spans="1:21" s="1" customFormat="1" ht="15" customHeight="1" x14ac:dyDescent="0.2">
      <c r="A135" s="1" t="s">
        <v>1957</v>
      </c>
      <c r="B135" s="1" t="s">
        <v>1958</v>
      </c>
      <c r="C135" s="1" t="s">
        <v>1959</v>
      </c>
      <c r="D135" s="1" t="s">
        <v>252</v>
      </c>
      <c r="E135" s="1" t="s">
        <v>1960</v>
      </c>
      <c r="F135" s="2">
        <v>41689</v>
      </c>
      <c r="G135" s="2">
        <v>43515</v>
      </c>
      <c r="H135" s="1" t="s">
        <v>111</v>
      </c>
      <c r="I135" s="1" t="s">
        <v>1036</v>
      </c>
      <c r="J135" s="1" t="s">
        <v>91</v>
      </c>
      <c r="K135" s="1" t="s">
        <v>91</v>
      </c>
      <c r="L135" s="1">
        <v>1</v>
      </c>
      <c r="M135" s="31" t="str">
        <f>VLOOKUP(L135,TiposUso!$A$1:$B$26,2,"FALSO")</f>
        <v>Captação em corpos de água (rios, lagoas naturais,etc.)</v>
      </c>
      <c r="N135" s="1" t="s">
        <v>23</v>
      </c>
      <c r="O135" s="1" t="s">
        <v>255</v>
      </c>
      <c r="P135" s="1" t="s">
        <v>1961</v>
      </c>
      <c r="Q135" s="1" t="s">
        <v>1962</v>
      </c>
      <c r="R135" s="1" t="s">
        <v>1963</v>
      </c>
      <c r="S135" s="1">
        <v>36</v>
      </c>
      <c r="T135" s="1">
        <f t="shared" si="2"/>
        <v>129.6</v>
      </c>
    </row>
    <row r="136" spans="1:21" s="1" customFormat="1" ht="15" customHeight="1" x14ac:dyDescent="0.2">
      <c r="A136" s="1" t="s">
        <v>1964</v>
      </c>
      <c r="B136" s="1" t="s">
        <v>1965</v>
      </c>
      <c r="C136" s="1" t="s">
        <v>1966</v>
      </c>
      <c r="D136" s="1" t="s">
        <v>269</v>
      </c>
      <c r="E136" s="1" t="s">
        <v>1967</v>
      </c>
      <c r="F136" s="2">
        <v>41689</v>
      </c>
      <c r="G136" s="2">
        <v>43515</v>
      </c>
      <c r="H136" s="1" t="s">
        <v>111</v>
      </c>
      <c r="I136" s="1" t="s">
        <v>168</v>
      </c>
      <c r="J136" s="1" t="s">
        <v>91</v>
      </c>
      <c r="K136" s="1" t="s">
        <v>91</v>
      </c>
      <c r="L136" s="1">
        <v>1</v>
      </c>
      <c r="M136" s="31" t="str">
        <f>VLOOKUP(L136,TiposUso!$A$1:$B$26,2,"FALSO")</f>
        <v>Captação em corpos de água (rios, lagoas naturais,etc.)</v>
      </c>
      <c r="N136" s="1" t="s">
        <v>23</v>
      </c>
      <c r="O136" s="1" t="s">
        <v>271</v>
      </c>
      <c r="P136" s="1" t="s">
        <v>1968</v>
      </c>
      <c r="Q136" s="36" t="s">
        <v>1969</v>
      </c>
      <c r="R136" s="36" t="s">
        <v>1970</v>
      </c>
      <c r="S136" s="1">
        <v>1.1000000000000001</v>
      </c>
      <c r="T136" s="1">
        <f t="shared" ref="T136" si="3">(S136/1000)*3600</f>
        <v>3.9600000000000004</v>
      </c>
    </row>
    <row r="137" spans="1:21" s="1" customFormat="1" ht="15" customHeight="1" x14ac:dyDescent="0.2">
      <c r="A137" s="1" t="s">
        <v>1971</v>
      </c>
      <c r="B137" s="1" t="s">
        <v>1972</v>
      </c>
      <c r="C137" s="1" t="s">
        <v>1973</v>
      </c>
      <c r="D137" s="1" t="s">
        <v>234</v>
      </c>
      <c r="E137" s="1" t="s">
        <v>1974</v>
      </c>
      <c r="F137" s="2">
        <v>41689</v>
      </c>
      <c r="G137" s="2">
        <v>43515</v>
      </c>
      <c r="H137" s="1" t="s">
        <v>111</v>
      </c>
      <c r="I137" s="1" t="s">
        <v>724</v>
      </c>
      <c r="J137" s="1" t="s">
        <v>91</v>
      </c>
      <c r="K137" s="1" t="s">
        <v>91</v>
      </c>
      <c r="L137" s="1">
        <v>13</v>
      </c>
      <c r="M137" s="31" t="str">
        <f>VLOOKUP(L137,TiposUso!$A$1:$B$26,2,"FALSO")</f>
        <v>Dragagem, limpeza ou desassoreamento de curso de água</v>
      </c>
      <c r="N137" s="1" t="s">
        <v>33</v>
      </c>
      <c r="O137" s="1" t="s">
        <v>227</v>
      </c>
      <c r="P137" s="1" t="s">
        <v>1975</v>
      </c>
      <c r="Q137" s="36" t="s">
        <v>1976</v>
      </c>
      <c r="R137" s="36" t="s">
        <v>1977</v>
      </c>
      <c r="S137" s="1" t="s">
        <v>91</v>
      </c>
    </row>
    <row r="138" spans="1:21" s="1" customFormat="1" ht="15" customHeight="1" x14ac:dyDescent="0.2">
      <c r="A138" s="1" t="s">
        <v>2020</v>
      </c>
      <c r="B138" s="1" t="s">
        <v>2021</v>
      </c>
      <c r="C138" s="1" t="s">
        <v>2022</v>
      </c>
      <c r="D138" s="1" t="s">
        <v>2023</v>
      </c>
      <c r="E138" s="1" t="s">
        <v>2024</v>
      </c>
      <c r="F138" s="2">
        <v>41690</v>
      </c>
      <c r="G138" s="2">
        <v>43151</v>
      </c>
      <c r="H138" s="1" t="s">
        <v>111</v>
      </c>
      <c r="I138" s="1" t="s">
        <v>168</v>
      </c>
      <c r="J138" s="1" t="s">
        <v>91</v>
      </c>
      <c r="K138" s="1" t="s">
        <v>91</v>
      </c>
      <c r="L138" s="1">
        <v>14</v>
      </c>
      <c r="M138" s="31" t="str">
        <f>VLOOKUP(L138,TiposUso!$A$1:$B$26,2,"FALSO")</f>
        <v>Dragagem de curso de água para fins de extração mineral</v>
      </c>
      <c r="N138" s="1" t="s">
        <v>73</v>
      </c>
      <c r="O138" s="1" t="s">
        <v>307</v>
      </c>
      <c r="P138" s="1" t="s">
        <v>1260</v>
      </c>
      <c r="Q138" s="36" t="s">
        <v>2025</v>
      </c>
      <c r="R138" s="36" t="s">
        <v>2026</v>
      </c>
      <c r="S138" s="1">
        <v>1.9</v>
      </c>
      <c r="T138" s="1">
        <f t="shared" si="2"/>
        <v>6.84</v>
      </c>
    </row>
    <row r="139" spans="1:21" s="1" customFormat="1" ht="15" customHeight="1" x14ac:dyDescent="0.2">
      <c r="A139" s="37" t="s">
        <v>2093</v>
      </c>
      <c r="B139" s="37" t="s">
        <v>2094</v>
      </c>
      <c r="C139" s="37" t="s">
        <v>2095</v>
      </c>
      <c r="D139" s="1" t="s">
        <v>2061</v>
      </c>
      <c r="E139" s="37" t="s">
        <v>2096</v>
      </c>
      <c r="F139" s="2">
        <v>41690</v>
      </c>
      <c r="G139" s="2">
        <v>43516</v>
      </c>
      <c r="H139" s="1" t="s">
        <v>111</v>
      </c>
      <c r="I139" s="37" t="s">
        <v>2097</v>
      </c>
      <c r="J139" s="1" t="s">
        <v>91</v>
      </c>
      <c r="K139" s="1" t="s">
        <v>91</v>
      </c>
      <c r="L139" s="1">
        <v>1</v>
      </c>
      <c r="M139" s="31" t="str">
        <f>VLOOKUP(L139,TiposUso!$A$1:$B$26,2,"FALSO")</f>
        <v>Captação em corpos de água (rios, lagoas naturais,etc.)</v>
      </c>
      <c r="N139" s="1" t="s">
        <v>30</v>
      </c>
      <c r="O139" s="37" t="s">
        <v>2063</v>
      </c>
      <c r="P139" s="37" t="s">
        <v>2098</v>
      </c>
      <c r="Q139" s="37" t="s">
        <v>2099</v>
      </c>
      <c r="R139" s="37" t="s">
        <v>2100</v>
      </c>
      <c r="S139" s="1">
        <v>8.6</v>
      </c>
      <c r="T139" s="1">
        <f t="shared" si="2"/>
        <v>30.96</v>
      </c>
    </row>
    <row r="140" spans="1:21" s="1" customFormat="1" ht="15" customHeight="1" x14ac:dyDescent="0.2">
      <c r="A140" s="37" t="s">
        <v>2101</v>
      </c>
      <c r="B140" s="37" t="s">
        <v>2102</v>
      </c>
      <c r="C140" s="37" t="s">
        <v>2103</v>
      </c>
      <c r="D140" s="1" t="s">
        <v>466</v>
      </c>
      <c r="E140" s="37" t="s">
        <v>2133</v>
      </c>
      <c r="F140" s="2">
        <v>41690</v>
      </c>
      <c r="G140" s="2">
        <v>42315</v>
      </c>
      <c r="H140" s="1" t="s">
        <v>111</v>
      </c>
      <c r="I140" s="37" t="s">
        <v>2104</v>
      </c>
      <c r="J140" s="37" t="s">
        <v>2105</v>
      </c>
      <c r="K140" s="37" t="s">
        <v>2106</v>
      </c>
      <c r="L140" s="1">
        <v>3</v>
      </c>
      <c r="M140" s="31" t="str">
        <f>VLOOKUP(L140,TiposUso!$A$1:$B$26,2,"FALSO")</f>
        <v>Captação em barramento em curso de água, com regularização de vazão (Área máxima inundada menor ou igual 5,00 HA)</v>
      </c>
      <c r="N140" s="1" t="s">
        <v>72</v>
      </c>
      <c r="O140" s="37" t="s">
        <v>469</v>
      </c>
      <c r="P140" s="37" t="s">
        <v>2107</v>
      </c>
      <c r="Q140" s="37" t="s">
        <v>2108</v>
      </c>
      <c r="R140" s="37" t="s">
        <v>2109</v>
      </c>
      <c r="S140" s="1">
        <v>91.3</v>
      </c>
      <c r="T140" s="1">
        <f t="shared" si="2"/>
        <v>328.67999999999995</v>
      </c>
      <c r="U140" s="37" t="s">
        <v>2110</v>
      </c>
    </row>
    <row r="141" spans="1:21" s="1" customFormat="1" ht="15" customHeight="1" x14ac:dyDescent="0.2">
      <c r="A141" s="1" t="s">
        <v>2154</v>
      </c>
      <c r="B141" s="1" t="s">
        <v>2155</v>
      </c>
      <c r="C141" s="1" t="s">
        <v>2156</v>
      </c>
      <c r="D141" s="1" t="s">
        <v>1103</v>
      </c>
      <c r="E141" s="1" t="s">
        <v>2434</v>
      </c>
      <c r="F141" s="2">
        <v>41698</v>
      </c>
      <c r="G141" s="2">
        <v>43524</v>
      </c>
      <c r="H141" s="1" t="s">
        <v>111</v>
      </c>
      <c r="I141" s="1" t="s">
        <v>2157</v>
      </c>
      <c r="J141" s="1" t="s">
        <v>91</v>
      </c>
      <c r="K141" s="1" t="s">
        <v>91</v>
      </c>
      <c r="L141" s="1">
        <v>1</v>
      </c>
      <c r="M141" s="31" t="str">
        <f>VLOOKUP(L141,TiposUso!$A$1:$B$26,2,"FALSO")</f>
        <v>Captação em corpos de água (rios, lagoas naturais,etc.)</v>
      </c>
      <c r="N141" s="1" t="s">
        <v>65</v>
      </c>
      <c r="O141" s="1" t="s">
        <v>135</v>
      </c>
      <c r="P141" s="1" t="s">
        <v>135</v>
      </c>
      <c r="Q141" s="1" t="s">
        <v>2158</v>
      </c>
      <c r="R141" s="1" t="s">
        <v>2159</v>
      </c>
      <c r="S141" s="1">
        <v>80</v>
      </c>
      <c r="T141" s="1">
        <f t="shared" si="2"/>
        <v>288</v>
      </c>
    </row>
    <row r="142" spans="1:21" s="1" customFormat="1" ht="15" customHeight="1" x14ac:dyDescent="0.2">
      <c r="A142" s="1" t="s">
        <v>2160</v>
      </c>
      <c r="B142" s="1" t="s">
        <v>90</v>
      </c>
      <c r="C142" s="1" t="s">
        <v>88</v>
      </c>
      <c r="D142" s="1" t="s">
        <v>1061</v>
      </c>
      <c r="E142" s="1" t="s">
        <v>2161</v>
      </c>
      <c r="F142" s="2">
        <v>41698</v>
      </c>
      <c r="G142" s="2">
        <v>49003</v>
      </c>
      <c r="H142" s="1" t="s">
        <v>111</v>
      </c>
      <c r="I142" s="1" t="s">
        <v>87</v>
      </c>
      <c r="J142" s="1" t="s">
        <v>91</v>
      </c>
      <c r="K142" s="1" t="s">
        <v>91</v>
      </c>
      <c r="L142" s="1">
        <v>1</v>
      </c>
      <c r="M142" s="31" t="str">
        <f>VLOOKUP(L142,TiposUso!$A$1:$B$26,2,"FALSO")</f>
        <v>Captação em corpos de água (rios, lagoas naturais,etc.)</v>
      </c>
      <c r="N142" s="1" t="s">
        <v>26</v>
      </c>
      <c r="O142" s="1" t="s">
        <v>2162</v>
      </c>
      <c r="P142" s="1" t="s">
        <v>2162</v>
      </c>
      <c r="Q142" s="1" t="s">
        <v>2163</v>
      </c>
      <c r="R142" s="1" t="s">
        <v>2164</v>
      </c>
      <c r="S142" s="1">
        <v>3</v>
      </c>
      <c r="T142" s="1">
        <f t="shared" si="2"/>
        <v>10.8</v>
      </c>
    </row>
    <row r="143" spans="1:21" s="1" customFormat="1" ht="15" customHeight="1" x14ac:dyDescent="0.2">
      <c r="A143" s="1" t="s">
        <v>2165</v>
      </c>
      <c r="B143" s="1" t="s">
        <v>2166</v>
      </c>
      <c r="C143" s="1" t="s">
        <v>2167</v>
      </c>
      <c r="D143" s="1" t="s">
        <v>1103</v>
      </c>
      <c r="E143" s="1" t="s">
        <v>2168</v>
      </c>
      <c r="F143" s="2">
        <v>41698</v>
      </c>
      <c r="G143" s="2">
        <v>43524</v>
      </c>
      <c r="H143" s="1" t="s">
        <v>111</v>
      </c>
      <c r="I143" s="1" t="s">
        <v>2169</v>
      </c>
      <c r="J143" s="1" t="s">
        <v>91</v>
      </c>
      <c r="K143" s="1" t="s">
        <v>91</v>
      </c>
      <c r="L143" s="1">
        <v>1</v>
      </c>
      <c r="M143" s="31" t="str">
        <f>VLOOKUP(L143,TiposUso!$A$1:$B$26,2,"FALSO")</f>
        <v>Captação em corpos de água (rios, lagoas naturais,etc.)</v>
      </c>
      <c r="N143" s="1" t="s">
        <v>65</v>
      </c>
      <c r="O143" s="1" t="s">
        <v>135</v>
      </c>
      <c r="P143" s="1" t="s">
        <v>135</v>
      </c>
      <c r="Q143" s="1" t="s">
        <v>2170</v>
      </c>
      <c r="R143" s="1" t="s">
        <v>2171</v>
      </c>
      <c r="S143" s="1">
        <v>375</v>
      </c>
      <c r="T143" s="1">
        <f t="shared" si="2"/>
        <v>1350</v>
      </c>
    </row>
    <row r="144" spans="1:21" s="1" customFormat="1" ht="15" customHeight="1" x14ac:dyDescent="0.2">
      <c r="A144" s="1" t="s">
        <v>2172</v>
      </c>
      <c r="B144" s="1" t="s">
        <v>2173</v>
      </c>
      <c r="C144" s="1" t="s">
        <v>2174</v>
      </c>
      <c r="D144" s="1" t="s">
        <v>2175</v>
      </c>
      <c r="E144" s="1" t="s">
        <v>2176</v>
      </c>
      <c r="F144" s="2">
        <v>41698</v>
      </c>
      <c r="G144" s="2">
        <v>43524</v>
      </c>
      <c r="H144" s="1" t="s">
        <v>111</v>
      </c>
      <c r="I144" s="1" t="s">
        <v>2177</v>
      </c>
      <c r="J144" s="1" t="s">
        <v>2178</v>
      </c>
      <c r="K144" s="1" t="s">
        <v>2179</v>
      </c>
      <c r="L144" s="1">
        <v>4</v>
      </c>
      <c r="M144" s="31" t="str">
        <f>VLOOKUP(L144,TiposUso!$A$1:$B$26,2,"FALSO")</f>
        <v>Captação em barramento em curso de água, com regularização de vazão (Área máxima inundada maior 5,00 HA)</v>
      </c>
      <c r="N144" s="1" t="s">
        <v>81</v>
      </c>
      <c r="O144" s="1" t="s">
        <v>2180</v>
      </c>
      <c r="P144" s="1" t="s">
        <v>2181</v>
      </c>
      <c r="Q144" s="1" t="s">
        <v>2182</v>
      </c>
      <c r="R144" s="1" t="s">
        <v>2183</v>
      </c>
      <c r="S144" s="1">
        <v>75</v>
      </c>
      <c r="T144" s="1">
        <f t="shared" si="2"/>
        <v>270</v>
      </c>
    </row>
    <row r="145" spans="1:21" s="1" customFormat="1" ht="15" customHeight="1" x14ac:dyDescent="0.2">
      <c r="A145" s="1" t="s">
        <v>2184</v>
      </c>
      <c r="B145" s="1" t="s">
        <v>2173</v>
      </c>
      <c r="C145" s="1" t="s">
        <v>2174</v>
      </c>
      <c r="D145" s="1" t="s">
        <v>2175</v>
      </c>
      <c r="E145" s="1" t="s">
        <v>2185</v>
      </c>
      <c r="F145" s="2">
        <v>41698</v>
      </c>
      <c r="G145" s="2">
        <v>43524</v>
      </c>
      <c r="H145" s="1" t="s">
        <v>111</v>
      </c>
      <c r="I145" s="1" t="s">
        <v>857</v>
      </c>
      <c r="J145" s="1" t="s">
        <v>2186</v>
      </c>
      <c r="K145" s="1" t="s">
        <v>2187</v>
      </c>
      <c r="L145" s="1">
        <v>6</v>
      </c>
      <c r="M145" s="31" t="str">
        <f>VLOOKUP(L145,TiposUso!$A$1:$B$26,2,"FALSO")</f>
        <v>Barramento em curso de água, sem captação para regularização de vazão</v>
      </c>
      <c r="N145" s="1" t="s">
        <v>81</v>
      </c>
      <c r="O145" s="1" t="s">
        <v>2180</v>
      </c>
      <c r="P145" s="1" t="s">
        <v>2181</v>
      </c>
      <c r="Q145" s="1" t="s">
        <v>2188</v>
      </c>
      <c r="R145" s="1" t="s">
        <v>2189</v>
      </c>
      <c r="S145" s="1" t="s">
        <v>91</v>
      </c>
    </row>
    <row r="146" spans="1:21" s="1" customFormat="1" ht="15" customHeight="1" x14ac:dyDescent="0.2">
      <c r="A146" s="1" t="s">
        <v>2190</v>
      </c>
      <c r="B146" s="1" t="s">
        <v>2191</v>
      </c>
      <c r="C146" s="1" t="s">
        <v>2192</v>
      </c>
      <c r="D146" s="1" t="s">
        <v>2193</v>
      </c>
      <c r="E146" s="1" t="s">
        <v>2194</v>
      </c>
      <c r="F146" s="2">
        <v>41698</v>
      </c>
      <c r="G146" s="2">
        <v>42882</v>
      </c>
      <c r="H146" s="1" t="s">
        <v>111</v>
      </c>
      <c r="I146" s="1" t="s">
        <v>142</v>
      </c>
      <c r="J146" s="1" t="s">
        <v>91</v>
      </c>
      <c r="K146" s="1" t="s">
        <v>91</v>
      </c>
      <c r="L146" s="1">
        <v>1</v>
      </c>
      <c r="M146" s="31" t="str">
        <f>VLOOKUP(L146,TiposUso!$A$1:$B$26,2,"FALSO")</f>
        <v>Captação em corpos de água (rios, lagoas naturais,etc.)</v>
      </c>
      <c r="N146" s="1" t="s">
        <v>23</v>
      </c>
      <c r="O146" s="1" t="s">
        <v>271</v>
      </c>
      <c r="P146" s="1" t="s">
        <v>2195</v>
      </c>
      <c r="Q146" s="1" t="s">
        <v>2196</v>
      </c>
      <c r="R146" s="1" t="s">
        <v>2197</v>
      </c>
      <c r="S146" s="1">
        <v>10</v>
      </c>
      <c r="T146" s="1">
        <f t="shared" si="2"/>
        <v>36</v>
      </c>
    </row>
    <row r="147" spans="1:21" s="1" customFormat="1" ht="15" customHeight="1" x14ac:dyDescent="0.2">
      <c r="A147" s="1" t="s">
        <v>2198</v>
      </c>
      <c r="B147" s="1" t="s">
        <v>2191</v>
      </c>
      <c r="C147" s="1" t="s">
        <v>2192</v>
      </c>
      <c r="D147" s="1" t="s">
        <v>2193</v>
      </c>
      <c r="E147" s="1" t="s">
        <v>2435</v>
      </c>
      <c r="F147" s="2">
        <v>41698</v>
      </c>
      <c r="G147" s="2">
        <v>42882</v>
      </c>
      <c r="H147" s="1" t="s">
        <v>111</v>
      </c>
      <c r="I147" s="1" t="s">
        <v>142</v>
      </c>
      <c r="J147" s="1" t="s">
        <v>2199</v>
      </c>
      <c r="K147" s="1" t="s">
        <v>2200</v>
      </c>
      <c r="L147" s="1">
        <v>3</v>
      </c>
      <c r="M147" s="31" t="str">
        <f>VLOOKUP(L147,TiposUso!$A$1:$B$26,2,"FALSO")</f>
        <v>Captação em barramento em curso de água, com regularização de vazão (Área máxima inundada menor ou igual 5,00 HA)</v>
      </c>
      <c r="N147" s="1" t="s">
        <v>23</v>
      </c>
      <c r="O147" s="1" t="s">
        <v>271</v>
      </c>
      <c r="P147" s="1" t="s">
        <v>2195</v>
      </c>
      <c r="Q147" s="1" t="s">
        <v>2201</v>
      </c>
      <c r="R147" s="1" t="s">
        <v>2202</v>
      </c>
      <c r="S147" s="1">
        <v>2.2000000000000002</v>
      </c>
      <c r="T147" s="1">
        <f t="shared" si="2"/>
        <v>7.9200000000000008</v>
      </c>
    </row>
    <row r="148" spans="1:21" s="1" customFormat="1" ht="15" customHeight="1" x14ac:dyDescent="0.2">
      <c r="A148" s="37" t="s">
        <v>2276</v>
      </c>
      <c r="B148" s="37" t="s">
        <v>2277</v>
      </c>
      <c r="C148" s="37" t="s">
        <v>2278</v>
      </c>
      <c r="D148" s="1" t="s">
        <v>2061</v>
      </c>
      <c r="E148" s="37" t="s">
        <v>2279</v>
      </c>
      <c r="F148" s="2">
        <v>41698</v>
      </c>
      <c r="G148" s="2">
        <v>43144</v>
      </c>
      <c r="H148" s="1" t="s">
        <v>111</v>
      </c>
      <c r="I148" s="37" t="s">
        <v>2280</v>
      </c>
      <c r="J148" s="1" t="s">
        <v>91</v>
      </c>
      <c r="K148" s="1" t="s">
        <v>91</v>
      </c>
      <c r="L148" s="1">
        <v>1</v>
      </c>
      <c r="M148" s="31" t="str">
        <f>VLOOKUP(L148,TiposUso!$A$1:$B$26,2,"FALSO")</f>
        <v>Captação em corpos de água (rios, lagoas naturais,etc.)</v>
      </c>
      <c r="N148" s="1" t="s">
        <v>30</v>
      </c>
      <c r="O148" s="37" t="s">
        <v>887</v>
      </c>
      <c r="P148" s="37" t="s">
        <v>2281</v>
      </c>
      <c r="Q148" s="37" t="s">
        <v>2282</v>
      </c>
      <c r="R148" s="37" t="s">
        <v>2283</v>
      </c>
      <c r="S148" s="1">
        <v>2.2000000000000002</v>
      </c>
      <c r="T148" s="1">
        <f t="shared" si="2"/>
        <v>7.9200000000000008</v>
      </c>
    </row>
    <row r="149" spans="1:21" s="1" customFormat="1" ht="15" customHeight="1" x14ac:dyDescent="0.2">
      <c r="A149" s="37" t="s">
        <v>2284</v>
      </c>
      <c r="B149" s="37" t="s">
        <v>2285</v>
      </c>
      <c r="C149" s="37" t="s">
        <v>2286</v>
      </c>
      <c r="D149" s="1" t="s">
        <v>89</v>
      </c>
      <c r="E149" s="37" t="s">
        <v>2287</v>
      </c>
      <c r="F149" s="2">
        <v>41698</v>
      </c>
      <c r="G149" s="2">
        <v>43159</v>
      </c>
      <c r="H149" s="1" t="s">
        <v>111</v>
      </c>
      <c r="I149" s="37" t="s">
        <v>2288</v>
      </c>
      <c r="J149" s="1" t="s">
        <v>91</v>
      </c>
      <c r="K149" s="1" t="s">
        <v>91</v>
      </c>
      <c r="L149" s="1">
        <v>1</v>
      </c>
      <c r="M149" s="31" t="str">
        <f>VLOOKUP(L149,TiposUso!$A$1:$B$26,2,"FALSO")</f>
        <v>Captação em corpos de água (rios, lagoas naturais,etc.)</v>
      </c>
      <c r="N149" s="1" t="s">
        <v>72</v>
      </c>
      <c r="O149" s="37" t="s">
        <v>469</v>
      </c>
      <c r="P149" s="37" t="s">
        <v>469</v>
      </c>
      <c r="Q149" s="37" t="s">
        <v>2289</v>
      </c>
      <c r="R149" s="37" t="s">
        <v>2290</v>
      </c>
      <c r="S149" s="1">
        <v>202.9</v>
      </c>
      <c r="T149" s="1">
        <f t="shared" si="2"/>
        <v>730.43999999999994</v>
      </c>
    </row>
    <row r="150" spans="1:21" s="1" customFormat="1" ht="15" customHeight="1" x14ac:dyDescent="0.2">
      <c r="A150" s="37" t="s">
        <v>2291</v>
      </c>
      <c r="B150" s="37" t="s">
        <v>2285</v>
      </c>
      <c r="C150" s="37" t="s">
        <v>2286</v>
      </c>
      <c r="D150" s="1" t="s">
        <v>89</v>
      </c>
      <c r="E150" s="37" t="s">
        <v>2292</v>
      </c>
      <c r="F150" s="2">
        <v>41698</v>
      </c>
      <c r="G150" s="2">
        <v>43159</v>
      </c>
      <c r="H150" s="1" t="s">
        <v>111</v>
      </c>
      <c r="I150" s="37" t="s">
        <v>2293</v>
      </c>
      <c r="J150" s="1" t="s">
        <v>91</v>
      </c>
      <c r="K150" s="1" t="s">
        <v>91</v>
      </c>
      <c r="L150" s="1">
        <v>1</v>
      </c>
      <c r="M150" s="31" t="str">
        <f>VLOOKUP(L150,TiposUso!$A$1:$B$26,2,"FALSO")</f>
        <v>Captação em corpos de água (rios, lagoas naturais,etc.)</v>
      </c>
      <c r="N150" s="1" t="s">
        <v>72</v>
      </c>
      <c r="O150" s="37" t="s">
        <v>469</v>
      </c>
      <c r="P150" s="37" t="s">
        <v>2294</v>
      </c>
      <c r="Q150" s="37" t="s">
        <v>2295</v>
      </c>
      <c r="R150" s="37" t="s">
        <v>2296</v>
      </c>
      <c r="S150" s="1">
        <v>29</v>
      </c>
      <c r="T150" s="1">
        <f t="shared" si="2"/>
        <v>104.4</v>
      </c>
    </row>
    <row r="151" spans="1:21" s="1" customFormat="1" ht="15" customHeight="1" x14ac:dyDescent="0.2">
      <c r="A151" s="37" t="s">
        <v>2297</v>
      </c>
      <c r="B151" s="37" t="s">
        <v>2285</v>
      </c>
      <c r="C151" s="37" t="s">
        <v>2286</v>
      </c>
      <c r="D151" s="1" t="s">
        <v>89</v>
      </c>
      <c r="E151" s="37" t="s">
        <v>2298</v>
      </c>
      <c r="F151" s="2">
        <v>41698</v>
      </c>
      <c r="G151" s="2">
        <v>43159</v>
      </c>
      <c r="H151" s="1" t="s">
        <v>111</v>
      </c>
      <c r="I151" s="37" t="s">
        <v>2299</v>
      </c>
      <c r="J151" s="1" t="s">
        <v>91</v>
      </c>
      <c r="K151" s="1" t="s">
        <v>91</v>
      </c>
      <c r="L151" s="1">
        <v>1</v>
      </c>
      <c r="M151" s="31" t="str">
        <f>VLOOKUP(L151,TiposUso!$A$1:$B$26,2,"FALSO")</f>
        <v>Captação em corpos de água (rios, lagoas naturais,etc.)</v>
      </c>
      <c r="N151" s="1" t="s">
        <v>72</v>
      </c>
      <c r="O151" s="37" t="s">
        <v>469</v>
      </c>
      <c r="P151" s="37" t="s">
        <v>469</v>
      </c>
      <c r="Q151" s="37" t="s">
        <v>2289</v>
      </c>
      <c r="R151" s="37" t="s">
        <v>2300</v>
      </c>
      <c r="S151" s="1">
        <v>197</v>
      </c>
      <c r="T151" s="1">
        <f t="shared" si="2"/>
        <v>709.2</v>
      </c>
    </row>
    <row r="152" spans="1:21" s="1" customFormat="1" ht="15" customHeight="1" x14ac:dyDescent="0.2">
      <c r="A152" s="37" t="s">
        <v>2301</v>
      </c>
      <c r="B152" s="37" t="s">
        <v>2302</v>
      </c>
      <c r="C152" s="37" t="s">
        <v>2303</v>
      </c>
      <c r="D152" s="1" t="s">
        <v>1796</v>
      </c>
      <c r="E152" s="37" t="s">
        <v>2304</v>
      </c>
      <c r="F152" s="2">
        <v>41698</v>
      </c>
      <c r="G152" s="2">
        <v>43524</v>
      </c>
      <c r="H152" s="1" t="s">
        <v>111</v>
      </c>
      <c r="I152" s="37" t="s">
        <v>2305</v>
      </c>
      <c r="J152" s="1" t="s">
        <v>91</v>
      </c>
      <c r="K152" s="1" t="s">
        <v>91</v>
      </c>
      <c r="L152" s="1">
        <v>1</v>
      </c>
      <c r="M152" s="31" t="str">
        <f>VLOOKUP(L152,TiposUso!$A$1:$B$26,2,"FALSO")</f>
        <v>Captação em corpos de água (rios, lagoas naturais,etc.)</v>
      </c>
      <c r="N152" s="1" t="s">
        <v>70</v>
      </c>
      <c r="O152" s="37" t="s">
        <v>524</v>
      </c>
      <c r="P152" s="37" t="s">
        <v>2306</v>
      </c>
      <c r="Q152" s="37" t="s">
        <v>2307</v>
      </c>
      <c r="R152" s="37" t="s">
        <v>2308</v>
      </c>
      <c r="S152" s="1">
        <v>49</v>
      </c>
      <c r="T152" s="1">
        <f t="shared" si="2"/>
        <v>176.4</v>
      </c>
    </row>
    <row r="153" spans="1:21" s="1" customFormat="1" ht="15" customHeight="1" x14ac:dyDescent="0.2">
      <c r="A153" s="1" t="s">
        <v>2403</v>
      </c>
      <c r="B153" s="1" t="s">
        <v>2404</v>
      </c>
      <c r="C153" s="1" t="s">
        <v>2405</v>
      </c>
      <c r="D153" s="1" t="s">
        <v>2406</v>
      </c>
      <c r="E153" s="1" t="s">
        <v>2407</v>
      </c>
      <c r="F153" s="2">
        <v>41709</v>
      </c>
      <c r="G153" s="2">
        <v>43535</v>
      </c>
      <c r="H153" s="1" t="s">
        <v>111</v>
      </c>
      <c r="I153" s="1" t="s">
        <v>1689</v>
      </c>
      <c r="J153" s="1" t="s">
        <v>91</v>
      </c>
      <c r="K153" s="1" t="s">
        <v>91</v>
      </c>
      <c r="L153" s="1">
        <v>1</v>
      </c>
      <c r="M153" s="31" t="str">
        <f>VLOOKUP(L153,TiposUso!$A$1:$B$26,2,"FALSO")</f>
        <v>Captação em corpos de água (rios, lagoas naturais,etc.)</v>
      </c>
      <c r="N153" s="1" t="s">
        <v>32</v>
      </c>
      <c r="O153" s="1" t="s">
        <v>548</v>
      </c>
      <c r="P153" s="1" t="s">
        <v>2408</v>
      </c>
      <c r="Q153" s="1" t="s">
        <v>2409</v>
      </c>
      <c r="R153" s="1" t="s">
        <v>2410</v>
      </c>
      <c r="S153" s="1">
        <v>12</v>
      </c>
      <c r="T153" s="1">
        <f t="shared" si="2"/>
        <v>43.2</v>
      </c>
      <c r="U153" s="1" t="s">
        <v>2411</v>
      </c>
    </row>
    <row r="154" spans="1:21" s="1" customFormat="1" ht="15" customHeight="1" x14ac:dyDescent="0.2">
      <c r="A154" s="1" t="s">
        <v>2412</v>
      </c>
      <c r="B154" s="1" t="s">
        <v>2413</v>
      </c>
      <c r="C154" s="1" t="s">
        <v>2414</v>
      </c>
      <c r="D154" s="1" t="s">
        <v>539</v>
      </c>
      <c r="E154" s="1" t="s">
        <v>2415</v>
      </c>
      <c r="F154" s="2">
        <v>41709</v>
      </c>
      <c r="G154" s="2">
        <v>42681</v>
      </c>
      <c r="H154" s="1" t="s">
        <v>111</v>
      </c>
      <c r="I154" s="1" t="s">
        <v>1228</v>
      </c>
      <c r="J154" s="1" t="s">
        <v>91</v>
      </c>
      <c r="K154" s="1" t="s">
        <v>91</v>
      </c>
      <c r="L154" s="1">
        <v>1</v>
      </c>
      <c r="M154" s="31" t="str">
        <f>VLOOKUP(L154,TiposUso!$A$1:$B$26,2,"FALSO")</f>
        <v>Captação em corpos de água (rios, lagoas naturais,etc.)</v>
      </c>
      <c r="N154" s="1" t="s">
        <v>77</v>
      </c>
      <c r="O154" s="1" t="s">
        <v>532</v>
      </c>
      <c r="P154" s="1" t="s">
        <v>2416</v>
      </c>
      <c r="Q154" s="1" t="s">
        <v>2417</v>
      </c>
      <c r="R154" s="1" t="s">
        <v>2418</v>
      </c>
      <c r="S154" s="1">
        <v>26</v>
      </c>
      <c r="T154" s="1">
        <f t="shared" si="2"/>
        <v>93.6</v>
      </c>
    </row>
    <row r="155" spans="1:21" s="1" customFormat="1" ht="15" customHeight="1" x14ac:dyDescent="0.2">
      <c r="A155" s="1" t="s">
        <v>2419</v>
      </c>
      <c r="B155" s="1" t="s">
        <v>1311</v>
      </c>
      <c r="C155" s="1" t="s">
        <v>1312</v>
      </c>
      <c r="D155" s="1" t="s">
        <v>1313</v>
      </c>
      <c r="E155" s="1" t="s">
        <v>2420</v>
      </c>
      <c r="F155" s="2">
        <v>41709</v>
      </c>
      <c r="G155" s="2">
        <v>42074</v>
      </c>
      <c r="H155" s="1" t="s">
        <v>111</v>
      </c>
      <c r="I155" s="1" t="s">
        <v>724</v>
      </c>
      <c r="J155" s="1" t="s">
        <v>91</v>
      </c>
      <c r="K155" s="1" t="s">
        <v>91</v>
      </c>
      <c r="L155" s="1">
        <v>13</v>
      </c>
      <c r="M155" s="31" t="str">
        <f>VLOOKUP(L155,TiposUso!$A$1:$B$26,2,"FALSO")</f>
        <v>Dragagem, limpeza ou desassoreamento de curso de água</v>
      </c>
      <c r="N155" s="1" t="s">
        <v>21</v>
      </c>
      <c r="O155" s="1" t="s">
        <v>565</v>
      </c>
      <c r="P155" s="1" t="s">
        <v>2421</v>
      </c>
      <c r="Q155" s="36" t="s">
        <v>2422</v>
      </c>
      <c r="R155" s="36" t="s">
        <v>2423</v>
      </c>
      <c r="S155" s="1" t="s">
        <v>91</v>
      </c>
    </row>
    <row r="156" spans="1:21" s="1" customFormat="1" ht="15" customHeight="1" x14ac:dyDescent="0.2">
      <c r="A156" s="1" t="s">
        <v>2424</v>
      </c>
      <c r="B156" s="1" t="s">
        <v>1311</v>
      </c>
      <c r="C156" s="1" t="s">
        <v>1312</v>
      </c>
      <c r="D156" s="1" t="s">
        <v>1313</v>
      </c>
      <c r="E156" s="1" t="s">
        <v>2425</v>
      </c>
      <c r="F156" s="2">
        <v>41709</v>
      </c>
      <c r="G156" s="2">
        <v>42074</v>
      </c>
      <c r="H156" s="1" t="s">
        <v>111</v>
      </c>
      <c r="I156" s="1" t="s">
        <v>724</v>
      </c>
      <c r="J156" s="1" t="s">
        <v>91</v>
      </c>
      <c r="K156" s="1" t="s">
        <v>91</v>
      </c>
      <c r="L156" s="1">
        <v>13</v>
      </c>
      <c r="M156" s="31" t="str">
        <f>VLOOKUP(L156,TiposUso!$A$1:$B$26,2,"FALSO")</f>
        <v>Dragagem, limpeza ou desassoreamento de curso de água</v>
      </c>
      <c r="N156" s="1" t="s">
        <v>21</v>
      </c>
      <c r="O156" s="1" t="s">
        <v>565</v>
      </c>
      <c r="P156" s="1" t="s">
        <v>2431</v>
      </c>
      <c r="Q156" s="36" t="s">
        <v>2426</v>
      </c>
      <c r="R156" s="36" t="s">
        <v>2427</v>
      </c>
      <c r="S156" s="1" t="s">
        <v>91</v>
      </c>
    </row>
    <row r="157" spans="1:21" s="1" customFormat="1" ht="15" customHeight="1" x14ac:dyDescent="0.2">
      <c r="A157" s="1" t="s">
        <v>2428</v>
      </c>
      <c r="B157" s="1" t="s">
        <v>1311</v>
      </c>
      <c r="C157" s="1" t="s">
        <v>1312</v>
      </c>
      <c r="D157" s="1" t="s">
        <v>1313</v>
      </c>
      <c r="E157" s="1" t="s">
        <v>2429</v>
      </c>
      <c r="F157" s="2">
        <v>41709</v>
      </c>
      <c r="G157" s="2">
        <v>42074</v>
      </c>
      <c r="H157" s="1" t="s">
        <v>111</v>
      </c>
      <c r="I157" s="1" t="s">
        <v>724</v>
      </c>
      <c r="J157" s="1" t="s">
        <v>91</v>
      </c>
      <c r="K157" s="1" t="s">
        <v>91</v>
      </c>
      <c r="L157" s="1">
        <v>13</v>
      </c>
      <c r="M157" s="31" t="str">
        <f>VLOOKUP(L157,TiposUso!$A$1:$B$26,2,"FALSO")</f>
        <v>Dragagem, limpeza ou desassoreamento de curso de água</v>
      </c>
      <c r="N157" s="1" t="s">
        <v>21</v>
      </c>
      <c r="O157" s="1" t="s">
        <v>565</v>
      </c>
      <c r="P157" s="1" t="s">
        <v>2430</v>
      </c>
      <c r="Q157" s="36" t="s">
        <v>2432</v>
      </c>
      <c r="R157" s="36" t="s">
        <v>2433</v>
      </c>
      <c r="S157" s="1" t="s">
        <v>91</v>
      </c>
    </row>
    <row r="158" spans="1:21" s="1" customFormat="1" ht="15" customHeight="1" x14ac:dyDescent="0.2">
      <c r="A158" s="1" t="s">
        <v>2466</v>
      </c>
      <c r="B158" s="1" t="s">
        <v>2467</v>
      </c>
      <c r="C158" s="1" t="s">
        <v>2468</v>
      </c>
      <c r="D158" s="1" t="s">
        <v>2469</v>
      </c>
      <c r="E158" s="1" t="s">
        <v>2470</v>
      </c>
      <c r="F158" s="2">
        <v>41709</v>
      </c>
      <c r="G158" s="2">
        <v>42074</v>
      </c>
      <c r="H158" s="1" t="s">
        <v>111</v>
      </c>
      <c r="I158" s="1" t="s">
        <v>724</v>
      </c>
      <c r="J158" s="1" t="s">
        <v>91</v>
      </c>
      <c r="K158" s="1" t="s">
        <v>91</v>
      </c>
      <c r="L158" s="1">
        <v>13</v>
      </c>
      <c r="M158" s="31" t="str">
        <f>VLOOKUP(L158,TiposUso!$A$1:$B$26,2,"FALSO")</f>
        <v>Dragagem, limpeza ou desassoreamento de curso de água</v>
      </c>
      <c r="N158" s="1" t="s">
        <v>76</v>
      </c>
      <c r="O158" s="1" t="s">
        <v>685</v>
      </c>
      <c r="P158" s="1" t="s">
        <v>2471</v>
      </c>
      <c r="Q158" s="36" t="s">
        <v>2472</v>
      </c>
      <c r="R158" s="36" t="s">
        <v>2472</v>
      </c>
      <c r="S158" s="1" t="s">
        <v>91</v>
      </c>
    </row>
    <row r="159" spans="1:21" s="1" customFormat="1" ht="15" customHeight="1" x14ac:dyDescent="0.2">
      <c r="A159" s="1" t="s">
        <v>2473</v>
      </c>
      <c r="B159" s="1" t="s">
        <v>2467</v>
      </c>
      <c r="C159" s="1" t="s">
        <v>2468</v>
      </c>
      <c r="D159" s="1" t="s">
        <v>2469</v>
      </c>
      <c r="E159" s="1" t="s">
        <v>2474</v>
      </c>
      <c r="F159" s="2">
        <v>41709</v>
      </c>
      <c r="G159" s="2">
        <v>42074</v>
      </c>
      <c r="H159" s="1" t="s">
        <v>111</v>
      </c>
      <c r="I159" s="1" t="s">
        <v>724</v>
      </c>
      <c r="J159" s="1" t="s">
        <v>91</v>
      </c>
      <c r="K159" s="1" t="s">
        <v>91</v>
      </c>
      <c r="L159" s="1">
        <v>13</v>
      </c>
      <c r="M159" s="31" t="str">
        <f>VLOOKUP(L159,TiposUso!$A$1:$B$26,2,"FALSO")</f>
        <v>Dragagem, limpeza ou desassoreamento de curso de água</v>
      </c>
      <c r="N159" s="1" t="s">
        <v>76</v>
      </c>
      <c r="O159" s="1" t="s">
        <v>685</v>
      </c>
      <c r="P159" s="1" t="s">
        <v>2475</v>
      </c>
      <c r="Q159" s="36" t="s">
        <v>2476</v>
      </c>
      <c r="R159" s="36" t="s">
        <v>2477</v>
      </c>
      <c r="S159" s="1" t="s">
        <v>91</v>
      </c>
    </row>
    <row r="160" spans="1:21" s="1" customFormat="1" ht="15" customHeight="1" x14ac:dyDescent="0.2">
      <c r="A160" s="1" t="s">
        <v>2478</v>
      </c>
      <c r="B160" s="1" t="s">
        <v>2479</v>
      </c>
      <c r="C160" s="1" t="s">
        <v>2480</v>
      </c>
      <c r="D160" s="1" t="s">
        <v>2366</v>
      </c>
      <c r="E160" s="1" t="s">
        <v>2481</v>
      </c>
      <c r="F160" s="2">
        <v>41709</v>
      </c>
      <c r="G160" s="2">
        <v>43535</v>
      </c>
      <c r="H160" s="1" t="s">
        <v>111</v>
      </c>
      <c r="I160" s="1" t="s">
        <v>2482</v>
      </c>
      <c r="J160" s="1" t="s">
        <v>91</v>
      </c>
      <c r="K160" s="1" t="s">
        <v>91</v>
      </c>
      <c r="L160" s="1">
        <v>1</v>
      </c>
      <c r="M160" s="31" t="str">
        <f>VLOOKUP(L160,TiposUso!$A$1:$B$26,2,"FALSO")</f>
        <v>Captação em corpos de água (rios, lagoas naturais,etc.)</v>
      </c>
      <c r="N160" s="1" t="s">
        <v>76</v>
      </c>
      <c r="O160" s="1" t="s">
        <v>685</v>
      </c>
      <c r="P160" s="1" t="s">
        <v>2483</v>
      </c>
      <c r="Q160" s="1" t="s">
        <v>2484</v>
      </c>
      <c r="R160" s="1" t="s">
        <v>2485</v>
      </c>
      <c r="S160" s="1">
        <v>18</v>
      </c>
      <c r="T160" s="1">
        <f t="shared" si="2"/>
        <v>64.8</v>
      </c>
    </row>
    <row r="161" spans="1:21" s="1" customFormat="1" ht="15" customHeight="1" x14ac:dyDescent="0.2">
      <c r="A161" s="1" t="s">
        <v>2486</v>
      </c>
      <c r="B161" s="1" t="s">
        <v>2487</v>
      </c>
      <c r="C161" s="1" t="s">
        <v>2488</v>
      </c>
      <c r="D161" s="1" t="s">
        <v>2489</v>
      </c>
      <c r="E161" s="1" t="s">
        <v>2579</v>
      </c>
      <c r="F161" s="2">
        <v>41709</v>
      </c>
      <c r="G161" s="2">
        <v>43535</v>
      </c>
      <c r="H161" s="1" t="s">
        <v>111</v>
      </c>
      <c r="I161" s="1" t="s">
        <v>2490</v>
      </c>
      <c r="J161" s="1" t="s">
        <v>91</v>
      </c>
      <c r="K161" s="1" t="s">
        <v>91</v>
      </c>
      <c r="L161" s="1">
        <v>1</v>
      </c>
      <c r="M161" s="31" t="str">
        <f>VLOOKUP(L161,TiposUso!$A$1:$B$26,2,"FALSO")</f>
        <v>Captação em corpos de água (rios, lagoas naturais,etc.)</v>
      </c>
      <c r="N161" s="1" t="s">
        <v>31</v>
      </c>
      <c r="O161" s="1" t="s">
        <v>557</v>
      </c>
      <c r="P161" s="1" t="s">
        <v>2491</v>
      </c>
      <c r="Q161" s="1" t="s">
        <v>2492</v>
      </c>
      <c r="R161" s="1" t="s">
        <v>2493</v>
      </c>
      <c r="S161" s="1">
        <v>10</v>
      </c>
      <c r="T161" s="1">
        <f t="shared" si="2"/>
        <v>36</v>
      </c>
    </row>
    <row r="162" spans="1:21" s="1" customFormat="1" ht="15" customHeight="1" x14ac:dyDescent="0.2">
      <c r="A162" s="1" t="s">
        <v>2494</v>
      </c>
      <c r="B162" s="1" t="s">
        <v>2495</v>
      </c>
      <c r="C162" s="1" t="s">
        <v>2496</v>
      </c>
      <c r="D162" s="1" t="s">
        <v>2329</v>
      </c>
      <c r="E162" s="1" t="s">
        <v>2580</v>
      </c>
      <c r="F162" s="2">
        <v>41709</v>
      </c>
      <c r="G162" s="2">
        <v>43535</v>
      </c>
      <c r="H162" s="1" t="s">
        <v>111</v>
      </c>
      <c r="I162" s="1" t="s">
        <v>183</v>
      </c>
      <c r="J162" s="1" t="s">
        <v>2497</v>
      </c>
      <c r="K162" s="1" t="s">
        <v>2498</v>
      </c>
      <c r="L162" s="1">
        <v>2</v>
      </c>
      <c r="M162" s="31" t="str">
        <f>VLOOKUP(L162,TiposUso!$A$1:$B$26,2,"FALSO")</f>
        <v>Captação em barramento em curso de água, sem regularização de vazão</v>
      </c>
      <c r="N162" s="1" t="s">
        <v>75</v>
      </c>
      <c r="O162" s="1" t="s">
        <v>2499</v>
      </c>
      <c r="P162" s="1" t="s">
        <v>2500</v>
      </c>
      <c r="Q162" s="1" t="s">
        <v>2501</v>
      </c>
      <c r="R162" s="1" t="s">
        <v>2502</v>
      </c>
      <c r="S162" s="1">
        <v>1.2350000000000001</v>
      </c>
      <c r="T162" s="1">
        <f t="shared" si="2"/>
        <v>4.4460000000000006</v>
      </c>
      <c r="U162" s="1" t="s">
        <v>2503</v>
      </c>
    </row>
    <row r="163" spans="1:21" s="1" customFormat="1" ht="15" customHeight="1" x14ac:dyDescent="0.2">
      <c r="A163" s="1" t="s">
        <v>2504</v>
      </c>
      <c r="B163" s="1" t="s">
        <v>2505</v>
      </c>
      <c r="C163" s="1" t="s">
        <v>2506</v>
      </c>
      <c r="D163" s="1" t="s">
        <v>647</v>
      </c>
      <c r="E163" s="1" t="s">
        <v>2581</v>
      </c>
      <c r="F163" s="2">
        <v>41709</v>
      </c>
      <c r="G163" s="2">
        <v>43170</v>
      </c>
      <c r="H163" s="1" t="s">
        <v>111</v>
      </c>
      <c r="I163" s="1" t="s">
        <v>1343</v>
      </c>
      <c r="J163" s="1" t="s">
        <v>2507</v>
      </c>
      <c r="K163" s="1" t="s">
        <v>2508</v>
      </c>
      <c r="L163" s="1">
        <v>5</v>
      </c>
      <c r="M163" s="31" t="str">
        <f>VLOOKUP(L163,TiposUso!$A$1:$B$26,2,"FALSO")</f>
        <v>Barramento em curso de água, sem captação</v>
      </c>
      <c r="N163" s="1" t="s">
        <v>31</v>
      </c>
      <c r="O163" s="1" t="s">
        <v>2509</v>
      </c>
      <c r="P163" s="1" t="s">
        <v>2510</v>
      </c>
      <c r="Q163" s="1" t="s">
        <v>2511</v>
      </c>
      <c r="R163" s="1" t="s">
        <v>2512</v>
      </c>
      <c r="S163" s="1" t="s">
        <v>91</v>
      </c>
    </row>
    <row r="164" spans="1:21" s="1" customFormat="1" ht="15" customHeight="1" x14ac:dyDescent="0.2">
      <c r="A164" s="1" t="s">
        <v>2513</v>
      </c>
      <c r="B164" s="1" t="s">
        <v>2505</v>
      </c>
      <c r="C164" s="1" t="s">
        <v>2506</v>
      </c>
      <c r="D164" s="1" t="s">
        <v>647</v>
      </c>
      <c r="E164" s="1" t="s">
        <v>2582</v>
      </c>
      <c r="F164" s="2">
        <v>41709</v>
      </c>
      <c r="G164" s="2">
        <v>43170</v>
      </c>
      <c r="H164" s="1" t="s">
        <v>111</v>
      </c>
      <c r="I164" s="1" t="s">
        <v>1343</v>
      </c>
      <c r="J164" s="1" t="s">
        <v>2514</v>
      </c>
      <c r="K164" s="1" t="s">
        <v>2515</v>
      </c>
      <c r="L164" s="1">
        <v>5</v>
      </c>
      <c r="M164" s="31" t="str">
        <f>VLOOKUP(L164,TiposUso!$A$1:$B$26,2,"FALSO")</f>
        <v>Barramento em curso de água, sem captação</v>
      </c>
      <c r="N164" s="1" t="s">
        <v>31</v>
      </c>
      <c r="O164" s="1" t="s">
        <v>2509</v>
      </c>
      <c r="P164" s="1" t="s">
        <v>2510</v>
      </c>
      <c r="Q164" s="1" t="s">
        <v>2516</v>
      </c>
      <c r="R164" s="1" t="s">
        <v>2517</v>
      </c>
      <c r="S164" s="1" t="s">
        <v>91</v>
      </c>
    </row>
    <row r="165" spans="1:21" s="1" customFormat="1" ht="15" customHeight="1" x14ac:dyDescent="0.2">
      <c r="A165" s="1" t="s">
        <v>2547</v>
      </c>
      <c r="B165" s="1" t="s">
        <v>2548</v>
      </c>
      <c r="C165" s="1" t="s">
        <v>2549</v>
      </c>
      <c r="D165" s="1" t="s">
        <v>234</v>
      </c>
      <c r="E165" s="1" t="s">
        <v>2550</v>
      </c>
      <c r="F165" s="2">
        <v>41710</v>
      </c>
      <c r="G165" s="2">
        <v>43171</v>
      </c>
      <c r="H165" s="1" t="s">
        <v>111</v>
      </c>
      <c r="I165" s="1" t="s">
        <v>254</v>
      </c>
      <c r="J165" s="1" t="s">
        <v>91</v>
      </c>
      <c r="K165" s="1" t="s">
        <v>91</v>
      </c>
      <c r="L165" s="1">
        <v>15</v>
      </c>
      <c r="M165" s="31" t="str">
        <f>VLOOKUP(L165,TiposUso!$A$1:$B$26,2,"FALSO")</f>
        <v>Canalização e/ou retificação de curso de água</v>
      </c>
      <c r="N165" s="1" t="s">
        <v>33</v>
      </c>
      <c r="O165" s="1" t="s">
        <v>227</v>
      </c>
      <c r="P165" s="1" t="s">
        <v>2551</v>
      </c>
      <c r="Q165" s="36" t="s">
        <v>2552</v>
      </c>
      <c r="R165" s="36" t="s">
        <v>2553</v>
      </c>
      <c r="S165" s="1" t="s">
        <v>91</v>
      </c>
    </row>
    <row r="166" spans="1:21" s="1" customFormat="1" ht="15" customHeight="1" x14ac:dyDescent="0.2">
      <c r="A166" s="37" t="s">
        <v>2554</v>
      </c>
      <c r="B166" s="37" t="s">
        <v>2555</v>
      </c>
      <c r="C166" s="37" t="s">
        <v>2556</v>
      </c>
      <c r="D166" s="1" t="s">
        <v>2557</v>
      </c>
      <c r="E166" s="37" t="s">
        <v>2558</v>
      </c>
      <c r="F166" s="2">
        <v>41710</v>
      </c>
      <c r="G166" s="2">
        <v>41906</v>
      </c>
      <c r="H166" s="1" t="s">
        <v>111</v>
      </c>
      <c r="I166" s="37" t="s">
        <v>2559</v>
      </c>
      <c r="J166" s="1" t="s">
        <v>91</v>
      </c>
      <c r="K166" s="1" t="s">
        <v>91</v>
      </c>
      <c r="L166" s="1">
        <v>1</v>
      </c>
      <c r="M166" s="31" t="str">
        <f>VLOOKUP(L166,TiposUso!$A$1:$B$26,2,"FALSO")</f>
        <v>Captação em corpos de água (rios, lagoas naturais,etc.)</v>
      </c>
      <c r="N166" s="1" t="s">
        <v>30</v>
      </c>
      <c r="O166" s="37" t="s">
        <v>2063</v>
      </c>
      <c r="P166" s="37" t="s">
        <v>2560</v>
      </c>
      <c r="Q166" s="37" t="s">
        <v>2561</v>
      </c>
      <c r="R166" s="37" t="s">
        <v>2562</v>
      </c>
      <c r="S166" s="1">
        <v>2.8</v>
      </c>
      <c r="T166" s="1">
        <f t="shared" si="2"/>
        <v>10.08</v>
      </c>
      <c r="U166" s="37" t="s">
        <v>2563</v>
      </c>
    </row>
    <row r="167" spans="1:21" s="1" customFormat="1" ht="15" customHeight="1" x14ac:dyDescent="0.2">
      <c r="A167" s="37" t="s">
        <v>2564</v>
      </c>
      <c r="B167" s="37" t="s">
        <v>2565</v>
      </c>
      <c r="C167" s="37" t="s">
        <v>2566</v>
      </c>
      <c r="D167" s="1" t="s">
        <v>2061</v>
      </c>
      <c r="E167" s="37" t="s">
        <v>2567</v>
      </c>
      <c r="F167" s="2">
        <v>41710</v>
      </c>
      <c r="G167" s="2">
        <v>43536</v>
      </c>
      <c r="H167" s="1" t="s">
        <v>111</v>
      </c>
      <c r="I167" s="37" t="s">
        <v>2568</v>
      </c>
      <c r="J167" s="1" t="s">
        <v>91</v>
      </c>
      <c r="K167" s="1" t="s">
        <v>91</v>
      </c>
      <c r="L167" s="1">
        <v>1</v>
      </c>
      <c r="M167" s="31" t="str">
        <f>VLOOKUP(L167,TiposUso!$A$1:$B$26,2,"FALSO")</f>
        <v>Captação em corpos de água (rios, lagoas naturais,etc.)</v>
      </c>
      <c r="N167" s="1" t="s">
        <v>27</v>
      </c>
      <c r="O167" s="37" t="s">
        <v>495</v>
      </c>
      <c r="P167" s="37" t="s">
        <v>2569</v>
      </c>
      <c r="Q167" s="37" t="s">
        <v>2570</v>
      </c>
      <c r="R167" s="37" t="s">
        <v>2571</v>
      </c>
      <c r="S167" s="1">
        <v>10.3</v>
      </c>
      <c r="T167" s="1">
        <f t="shared" si="2"/>
        <v>37.08</v>
      </c>
    </row>
    <row r="168" spans="1:21" s="1" customFormat="1" ht="15" customHeight="1" x14ac:dyDescent="0.2">
      <c r="A168" s="37" t="s">
        <v>2572</v>
      </c>
      <c r="B168" s="37" t="s">
        <v>2573</v>
      </c>
      <c r="C168" s="37" t="s">
        <v>2574</v>
      </c>
      <c r="D168" s="1" t="s">
        <v>429</v>
      </c>
      <c r="E168" s="37" t="s">
        <v>2575</v>
      </c>
      <c r="F168" s="2">
        <v>41710</v>
      </c>
      <c r="G168" s="2">
        <v>44606</v>
      </c>
      <c r="H168" s="1" t="s">
        <v>111</v>
      </c>
      <c r="I168" s="37" t="s">
        <v>431</v>
      </c>
      <c r="J168" s="1" t="s">
        <v>91</v>
      </c>
      <c r="K168" s="1" t="s">
        <v>91</v>
      </c>
      <c r="L168" s="1">
        <v>16</v>
      </c>
      <c r="M168" s="31" t="str">
        <f>VLOOKUP(L168,TiposUso!$A$1:$B$26,2,"FALSO")</f>
        <v>Travessia rodo-ferroviária (pontes e bueiros)</v>
      </c>
      <c r="N168" s="1" t="s">
        <v>29</v>
      </c>
      <c r="O168" s="37" t="s">
        <v>432</v>
      </c>
      <c r="P168" s="37" t="s">
        <v>2576</v>
      </c>
      <c r="Q168" s="37" t="s">
        <v>2577</v>
      </c>
      <c r="R168" s="37" t="s">
        <v>2578</v>
      </c>
      <c r="S168" s="1" t="s">
        <v>91</v>
      </c>
    </row>
    <row r="169" spans="1:21" s="1" customFormat="1" ht="15" customHeight="1" x14ac:dyDescent="0.2">
      <c r="A169" s="37" t="s">
        <v>2589</v>
      </c>
      <c r="B169" s="37" t="s">
        <v>2590</v>
      </c>
      <c r="C169" s="37" t="s">
        <v>2591</v>
      </c>
      <c r="D169" s="1" t="s">
        <v>1819</v>
      </c>
      <c r="E169" s="37" t="s">
        <v>2592</v>
      </c>
      <c r="F169" s="2">
        <v>41710</v>
      </c>
      <c r="G169" s="2">
        <v>43151</v>
      </c>
      <c r="H169" s="1" t="s">
        <v>111</v>
      </c>
      <c r="I169" s="37" t="s">
        <v>1017</v>
      </c>
      <c r="J169" s="1" t="s">
        <v>91</v>
      </c>
      <c r="K169" s="1" t="s">
        <v>91</v>
      </c>
      <c r="L169" s="1">
        <v>1</v>
      </c>
      <c r="M169" s="31" t="str">
        <f>VLOOKUP(L169,TiposUso!$A$1:$B$26,2,"FALSO")</f>
        <v>Captação em corpos de água (rios, lagoas naturais,etc.)</v>
      </c>
      <c r="N169" s="1" t="s">
        <v>27</v>
      </c>
      <c r="O169" s="37" t="s">
        <v>495</v>
      </c>
      <c r="P169" s="37" t="s">
        <v>2593</v>
      </c>
      <c r="Q169" s="37" t="s">
        <v>2612</v>
      </c>
      <c r="R169" s="37" t="s">
        <v>2594</v>
      </c>
      <c r="S169" s="1">
        <v>33.5</v>
      </c>
      <c r="T169" s="1">
        <f t="shared" si="2"/>
        <v>120.60000000000001</v>
      </c>
    </row>
    <row r="170" spans="1:21" s="1" customFormat="1" ht="15" customHeight="1" x14ac:dyDescent="0.2">
      <c r="A170" s="37" t="s">
        <v>2595</v>
      </c>
      <c r="B170" s="37" t="s">
        <v>2596</v>
      </c>
      <c r="C170" s="37" t="s">
        <v>2597</v>
      </c>
      <c r="D170" s="1" t="s">
        <v>484</v>
      </c>
      <c r="E170" s="37" t="s">
        <v>2598</v>
      </c>
      <c r="F170" s="2">
        <v>41710</v>
      </c>
      <c r="G170" s="2">
        <v>43536</v>
      </c>
      <c r="H170" s="1" t="s">
        <v>111</v>
      </c>
      <c r="I170" s="37" t="s">
        <v>2599</v>
      </c>
      <c r="J170" s="1" t="s">
        <v>91</v>
      </c>
      <c r="K170" s="1" t="s">
        <v>91</v>
      </c>
      <c r="L170" s="1">
        <v>1</v>
      </c>
      <c r="M170" s="31" t="str">
        <f>VLOOKUP(L170,TiposUso!$A$1:$B$26,2,"FALSO")</f>
        <v>Captação em corpos de água (rios, lagoas naturais,etc.)</v>
      </c>
      <c r="N170" s="1" t="s">
        <v>27</v>
      </c>
      <c r="O170" s="37" t="s">
        <v>495</v>
      </c>
      <c r="P170" s="37" t="s">
        <v>2600</v>
      </c>
      <c r="Q170" s="37" t="s">
        <v>2601</v>
      </c>
      <c r="R170" s="37" t="s">
        <v>2602</v>
      </c>
      <c r="S170" s="1">
        <v>14.2</v>
      </c>
      <c r="T170" s="1">
        <f t="shared" si="2"/>
        <v>51.12</v>
      </c>
    </row>
    <row r="171" spans="1:21" s="1" customFormat="1" ht="15" customHeight="1" x14ac:dyDescent="0.2">
      <c r="A171" s="37" t="s">
        <v>2603</v>
      </c>
      <c r="B171" s="37" t="s">
        <v>2604</v>
      </c>
      <c r="C171" s="37" t="s">
        <v>2605</v>
      </c>
      <c r="D171" s="1" t="s">
        <v>2606</v>
      </c>
      <c r="E171" s="37" t="s">
        <v>2607</v>
      </c>
      <c r="F171" s="2">
        <v>41710</v>
      </c>
      <c r="G171" s="2">
        <v>43171</v>
      </c>
      <c r="H171" s="1" t="s">
        <v>111</v>
      </c>
      <c r="I171" s="37" t="s">
        <v>2608</v>
      </c>
      <c r="J171" s="1" t="s">
        <v>91</v>
      </c>
      <c r="K171" s="1" t="s">
        <v>91</v>
      </c>
      <c r="L171" s="1">
        <v>1</v>
      </c>
      <c r="M171" s="31" t="str">
        <f>VLOOKUP(L171,TiposUso!$A$1:$B$26,2,"FALSO")</f>
        <v>Captação em corpos de água (rios, lagoas naturais,etc.)</v>
      </c>
      <c r="N171" s="1" t="s">
        <v>29</v>
      </c>
      <c r="O171" s="1" t="s">
        <v>478</v>
      </c>
      <c r="P171" s="37" t="s">
        <v>2609</v>
      </c>
      <c r="Q171" s="37" t="s">
        <v>2610</v>
      </c>
      <c r="R171" s="37" t="s">
        <v>2611</v>
      </c>
      <c r="S171" s="1">
        <v>1.3</v>
      </c>
      <c r="T171" s="1">
        <f t="shared" si="2"/>
        <v>4.68</v>
      </c>
    </row>
    <row r="172" spans="1:21" s="1" customFormat="1" ht="15" customHeight="1" x14ac:dyDescent="0.2">
      <c r="A172" s="37" t="s">
        <v>2613</v>
      </c>
      <c r="B172" s="37" t="s">
        <v>2238</v>
      </c>
      <c r="C172" s="37" t="s">
        <v>2239</v>
      </c>
      <c r="D172" s="1" t="s">
        <v>466</v>
      </c>
      <c r="E172" s="37" t="s">
        <v>2830</v>
      </c>
      <c r="F172" s="2">
        <v>41710</v>
      </c>
      <c r="G172" s="2">
        <v>43875</v>
      </c>
      <c r="H172" s="1" t="s">
        <v>111</v>
      </c>
      <c r="I172" s="1" t="s">
        <v>1343</v>
      </c>
      <c r="J172" s="37" t="s">
        <v>2614</v>
      </c>
      <c r="K172" s="37" t="s">
        <v>2615</v>
      </c>
      <c r="L172" s="1">
        <v>5</v>
      </c>
      <c r="M172" s="31" t="str">
        <f>VLOOKUP(L172,TiposUso!$A$1:$B$26,2,"FALSO")</f>
        <v>Barramento em curso de água, sem captação</v>
      </c>
      <c r="N172" s="1" t="s">
        <v>72</v>
      </c>
      <c r="O172" s="37" t="s">
        <v>470</v>
      </c>
      <c r="P172" s="37" t="s">
        <v>2616</v>
      </c>
      <c r="Q172" s="37" t="s">
        <v>2617</v>
      </c>
      <c r="R172" s="37" t="s">
        <v>2618</v>
      </c>
      <c r="S172" s="1" t="s">
        <v>91</v>
      </c>
    </row>
    <row r="173" spans="1:21" s="1" customFormat="1" ht="15" customHeight="1" x14ac:dyDescent="0.2">
      <c r="A173" s="37" t="s">
        <v>2619</v>
      </c>
      <c r="B173" s="37" t="s">
        <v>2238</v>
      </c>
      <c r="C173" s="37" t="s">
        <v>2239</v>
      </c>
      <c r="D173" s="1" t="s">
        <v>466</v>
      </c>
      <c r="E173" s="37" t="s">
        <v>2831</v>
      </c>
      <c r="F173" s="2">
        <v>41710</v>
      </c>
      <c r="G173" s="2">
        <v>43875</v>
      </c>
      <c r="H173" s="1" t="s">
        <v>111</v>
      </c>
      <c r="I173" s="1" t="s">
        <v>1343</v>
      </c>
      <c r="J173" s="37" t="s">
        <v>2620</v>
      </c>
      <c r="K173" s="37" t="s">
        <v>2621</v>
      </c>
      <c r="L173" s="1">
        <v>5</v>
      </c>
      <c r="M173" s="31" t="str">
        <f>VLOOKUP(L173,TiposUso!$A$1:$B$26,2,"FALSO")</f>
        <v>Barramento em curso de água, sem captação</v>
      </c>
      <c r="N173" s="1" t="s">
        <v>72</v>
      </c>
      <c r="O173" s="37" t="s">
        <v>470</v>
      </c>
      <c r="P173" s="37" t="s">
        <v>2616</v>
      </c>
      <c r="Q173" s="37" t="s">
        <v>2622</v>
      </c>
      <c r="R173" s="37" t="s">
        <v>2623</v>
      </c>
      <c r="S173" s="1" t="s">
        <v>91</v>
      </c>
    </row>
    <row r="174" spans="1:21" s="1" customFormat="1" ht="15" customHeight="1" x14ac:dyDescent="0.2">
      <c r="A174" s="37" t="s">
        <v>2624</v>
      </c>
      <c r="B174" s="37" t="s">
        <v>2625</v>
      </c>
      <c r="C174" s="37" t="s">
        <v>2626</v>
      </c>
      <c r="D174" s="1" t="s">
        <v>2061</v>
      </c>
      <c r="E174" s="37" t="s">
        <v>2832</v>
      </c>
      <c r="F174" s="2">
        <v>41710</v>
      </c>
      <c r="G174" s="2">
        <v>41932</v>
      </c>
      <c r="H174" s="1" t="s">
        <v>111</v>
      </c>
      <c r="I174" s="37" t="s">
        <v>2627</v>
      </c>
      <c r="J174" s="37" t="s">
        <v>2628</v>
      </c>
      <c r="K174" s="37" t="s">
        <v>2629</v>
      </c>
      <c r="L174" s="1">
        <v>3</v>
      </c>
      <c r="M174" s="31" t="str">
        <f>VLOOKUP(L174,TiposUso!$A$1:$B$26,2,"FALSO")</f>
        <v>Captação em barramento em curso de água, com regularização de vazão (Área máxima inundada menor ou igual 5,00 HA)</v>
      </c>
      <c r="N174" s="1" t="s">
        <v>30</v>
      </c>
      <c r="O174" s="37" t="s">
        <v>2063</v>
      </c>
      <c r="P174" s="37" t="s">
        <v>2630</v>
      </c>
      <c r="Q174" s="37" t="s">
        <v>2601</v>
      </c>
      <c r="R174" s="37" t="s">
        <v>2631</v>
      </c>
      <c r="S174" s="37">
        <v>16.7</v>
      </c>
      <c r="T174" s="1">
        <f t="shared" si="2"/>
        <v>60.12</v>
      </c>
    </row>
    <row r="175" spans="1:21" s="1" customFormat="1" ht="15" customHeight="1" x14ac:dyDescent="0.2">
      <c r="A175" s="37" t="s">
        <v>2632</v>
      </c>
      <c r="B175" s="37" t="s">
        <v>2633</v>
      </c>
      <c r="C175" s="37" t="s">
        <v>2634</v>
      </c>
      <c r="D175" s="1" t="s">
        <v>512</v>
      </c>
      <c r="E175" s="37" t="s">
        <v>2833</v>
      </c>
      <c r="F175" s="2">
        <v>41710</v>
      </c>
      <c r="G175" s="2">
        <v>42984</v>
      </c>
      <c r="H175" s="1" t="s">
        <v>111</v>
      </c>
      <c r="I175" s="37" t="s">
        <v>580</v>
      </c>
      <c r="J175" s="37" t="s">
        <v>2635</v>
      </c>
      <c r="K175" s="37" t="s">
        <v>2636</v>
      </c>
      <c r="L175" s="1">
        <v>5</v>
      </c>
      <c r="M175" s="31" t="str">
        <f>VLOOKUP(L175,TiposUso!$A$1:$B$26,2,"FALSO")</f>
        <v>Barramento em curso de água, sem captação</v>
      </c>
      <c r="N175" s="1" t="s">
        <v>27</v>
      </c>
      <c r="O175" s="37" t="s">
        <v>515</v>
      </c>
      <c r="P175" s="37" t="s">
        <v>2637</v>
      </c>
      <c r="Q175" s="37" t="s">
        <v>2638</v>
      </c>
      <c r="R175" s="37" t="s">
        <v>2639</v>
      </c>
      <c r="S175" s="1" t="s">
        <v>91</v>
      </c>
    </row>
    <row r="176" spans="1:21" s="1" customFormat="1" ht="15" customHeight="1" x14ac:dyDescent="0.2">
      <c r="A176" s="37" t="s">
        <v>2640</v>
      </c>
      <c r="B176" s="37" t="s">
        <v>2633</v>
      </c>
      <c r="C176" s="37" t="s">
        <v>2634</v>
      </c>
      <c r="D176" s="1" t="s">
        <v>512</v>
      </c>
      <c r="E176" s="37" t="s">
        <v>2834</v>
      </c>
      <c r="F176" s="2">
        <v>41710</v>
      </c>
      <c r="G176" s="2">
        <v>42984</v>
      </c>
      <c r="H176" s="1" t="s">
        <v>111</v>
      </c>
      <c r="I176" s="37" t="s">
        <v>580</v>
      </c>
      <c r="J176" s="37" t="s">
        <v>2641</v>
      </c>
      <c r="K176" s="37" t="s">
        <v>2642</v>
      </c>
      <c r="L176" s="1">
        <v>5</v>
      </c>
      <c r="M176" s="31" t="str">
        <f>VLOOKUP(L176,TiposUso!$A$1:$B$26,2,"FALSO")</f>
        <v>Barramento em curso de água, sem captação</v>
      </c>
      <c r="N176" s="1" t="s">
        <v>27</v>
      </c>
      <c r="O176" s="37" t="s">
        <v>515</v>
      </c>
      <c r="P176" s="37" t="s">
        <v>2637</v>
      </c>
      <c r="Q176" s="37" t="s">
        <v>2643</v>
      </c>
      <c r="R176" s="37" t="s">
        <v>2644</v>
      </c>
      <c r="S176" s="1" t="s">
        <v>91</v>
      </c>
    </row>
    <row r="177" spans="1:21" s="1" customFormat="1" ht="15" customHeight="1" x14ac:dyDescent="0.2">
      <c r="A177" s="37" t="s">
        <v>2645</v>
      </c>
      <c r="B177" s="37" t="s">
        <v>2646</v>
      </c>
      <c r="C177" s="37" t="s">
        <v>2647</v>
      </c>
      <c r="D177" s="1" t="s">
        <v>2061</v>
      </c>
      <c r="E177" s="37" t="s">
        <v>2835</v>
      </c>
      <c r="F177" s="2">
        <v>41710</v>
      </c>
      <c r="G177" s="2">
        <v>43536</v>
      </c>
      <c r="H177" s="1" t="s">
        <v>111</v>
      </c>
      <c r="I177" s="37" t="s">
        <v>2648</v>
      </c>
      <c r="J177" s="37" t="s">
        <v>2649</v>
      </c>
      <c r="K177" s="37" t="s">
        <v>2650</v>
      </c>
      <c r="L177" s="1">
        <v>2</v>
      </c>
      <c r="M177" s="31" t="str">
        <f>VLOOKUP(L177,TiposUso!$A$1:$B$26,2,"FALSO")</f>
        <v>Captação em barramento em curso de água, sem regularização de vazão</v>
      </c>
      <c r="N177" s="1" t="s">
        <v>27</v>
      </c>
      <c r="O177" s="37" t="s">
        <v>515</v>
      </c>
      <c r="P177" s="37" t="s">
        <v>2651</v>
      </c>
      <c r="Q177" s="37" t="s">
        <v>2652</v>
      </c>
      <c r="R177" s="37" t="s">
        <v>2653</v>
      </c>
      <c r="S177" s="37" t="s">
        <v>91</v>
      </c>
    </row>
    <row r="178" spans="1:21" s="1" customFormat="1" ht="15" customHeight="1" x14ac:dyDescent="0.2">
      <c r="A178" s="1" t="s">
        <v>2654</v>
      </c>
      <c r="B178" s="1" t="s">
        <v>2655</v>
      </c>
      <c r="C178" s="1" t="s">
        <v>2656</v>
      </c>
      <c r="D178" s="1" t="s">
        <v>2657</v>
      </c>
      <c r="E178" s="1" t="s">
        <v>2658</v>
      </c>
      <c r="F178" s="2">
        <v>41712</v>
      </c>
      <c r="G178" s="2">
        <v>43538</v>
      </c>
      <c r="H178" s="1" t="s">
        <v>111</v>
      </c>
      <c r="I178" s="1" t="s">
        <v>2659</v>
      </c>
      <c r="J178" s="1" t="s">
        <v>91</v>
      </c>
      <c r="K178" s="1" t="s">
        <v>91</v>
      </c>
      <c r="L178" s="1">
        <v>1</v>
      </c>
      <c r="M178" s="31" t="str">
        <f>VLOOKUP(L178,TiposUso!$A$1:$B$26,2,"FALSO")</f>
        <v>Captação em corpos de água (rios, lagoas naturais,etc.)</v>
      </c>
      <c r="N178" s="1" t="s">
        <v>80</v>
      </c>
      <c r="O178" s="1" t="s">
        <v>2660</v>
      </c>
      <c r="P178" s="1" t="s">
        <v>2661</v>
      </c>
      <c r="Q178" s="1" t="s">
        <v>2662</v>
      </c>
      <c r="R178" s="1" t="s">
        <v>2663</v>
      </c>
      <c r="S178" s="1">
        <v>13.5</v>
      </c>
      <c r="T178" s="1">
        <f t="shared" si="2"/>
        <v>48.6</v>
      </c>
    </row>
    <row r="179" spans="1:21" s="1" customFormat="1" ht="15" customHeight="1" x14ac:dyDescent="0.2">
      <c r="A179" s="1" t="s">
        <v>2664</v>
      </c>
      <c r="B179" s="1" t="s">
        <v>2665</v>
      </c>
      <c r="C179" s="1" t="s">
        <v>2666</v>
      </c>
      <c r="D179" s="1" t="s">
        <v>2657</v>
      </c>
      <c r="E179" s="1" t="s">
        <v>2667</v>
      </c>
      <c r="F179" s="2">
        <v>41712</v>
      </c>
      <c r="G179" s="2">
        <v>43538</v>
      </c>
      <c r="H179" s="1" t="s">
        <v>111</v>
      </c>
      <c r="I179" s="1" t="s">
        <v>2668</v>
      </c>
      <c r="J179" s="1" t="s">
        <v>91</v>
      </c>
      <c r="K179" s="1" t="s">
        <v>91</v>
      </c>
      <c r="L179" s="1">
        <v>1</v>
      </c>
      <c r="M179" s="31" t="str">
        <f>VLOOKUP(L179,TiposUso!$A$1:$B$26,2,"FALSO")</f>
        <v>Captação em corpos de água (rios, lagoas naturais,etc.)</v>
      </c>
      <c r="N179" s="1" t="s">
        <v>80</v>
      </c>
      <c r="O179" s="1" t="s">
        <v>2660</v>
      </c>
      <c r="P179" s="1" t="s">
        <v>2661</v>
      </c>
      <c r="Q179" s="1" t="s">
        <v>2669</v>
      </c>
      <c r="R179" s="1" t="s">
        <v>2670</v>
      </c>
      <c r="S179" s="1">
        <v>17</v>
      </c>
      <c r="T179" s="1">
        <f t="shared" si="2"/>
        <v>61.2</v>
      </c>
    </row>
    <row r="180" spans="1:21" s="1" customFormat="1" ht="15" customHeight="1" x14ac:dyDescent="0.2">
      <c r="A180" s="1" t="s">
        <v>2671</v>
      </c>
      <c r="B180" s="1" t="s">
        <v>2672</v>
      </c>
      <c r="C180" s="1" t="s">
        <v>2673</v>
      </c>
      <c r="D180" s="1" t="s">
        <v>2657</v>
      </c>
      <c r="E180" s="1" t="s">
        <v>2674</v>
      </c>
      <c r="F180" s="2">
        <v>41712</v>
      </c>
      <c r="G180" s="2">
        <v>43538</v>
      </c>
      <c r="H180" s="1" t="s">
        <v>111</v>
      </c>
      <c r="I180" s="1" t="s">
        <v>2659</v>
      </c>
      <c r="J180" s="1" t="s">
        <v>91</v>
      </c>
      <c r="K180" s="1" t="s">
        <v>91</v>
      </c>
      <c r="L180" s="1">
        <v>1</v>
      </c>
      <c r="M180" s="31" t="str">
        <f>VLOOKUP(L180,TiposUso!$A$1:$B$26,2,"FALSO")</f>
        <v>Captação em corpos de água (rios, lagoas naturais,etc.)</v>
      </c>
      <c r="N180" s="1" t="s">
        <v>80</v>
      </c>
      <c r="O180" s="1" t="s">
        <v>2661</v>
      </c>
      <c r="P180" s="1" t="s">
        <v>2675</v>
      </c>
      <c r="Q180" s="1" t="s">
        <v>2676</v>
      </c>
      <c r="R180" s="1" t="s">
        <v>2670</v>
      </c>
      <c r="S180" s="1">
        <v>7.9</v>
      </c>
      <c r="T180" s="1">
        <f t="shared" si="2"/>
        <v>28.44</v>
      </c>
    </row>
    <row r="181" spans="1:21" s="14" customFormat="1" ht="15" customHeight="1" x14ac:dyDescent="0.2">
      <c r="A181" s="1" t="s">
        <v>2677</v>
      </c>
      <c r="B181" s="1" t="s">
        <v>2678</v>
      </c>
      <c r="C181" s="1" t="s">
        <v>2679</v>
      </c>
      <c r="D181" s="1" t="s">
        <v>2657</v>
      </c>
      <c r="E181" s="1" t="s">
        <v>2680</v>
      </c>
      <c r="F181" s="2">
        <v>41712</v>
      </c>
      <c r="G181" s="2">
        <v>43538</v>
      </c>
      <c r="H181" s="1" t="s">
        <v>111</v>
      </c>
      <c r="I181" s="1" t="s">
        <v>2681</v>
      </c>
      <c r="J181" s="14" t="s">
        <v>91</v>
      </c>
      <c r="K181" s="14" t="s">
        <v>91</v>
      </c>
      <c r="L181" s="1">
        <v>1</v>
      </c>
      <c r="M181" s="31" t="str">
        <f>VLOOKUP(L181,TiposUso!$A$1:$B$26,2,"FALSO")</f>
        <v>Captação em corpos de água (rios, lagoas naturais,etc.)</v>
      </c>
      <c r="N181" s="1" t="s">
        <v>80</v>
      </c>
      <c r="O181" s="1" t="s">
        <v>2660</v>
      </c>
      <c r="P181" s="1" t="s">
        <v>2661</v>
      </c>
      <c r="Q181" s="1" t="s">
        <v>2682</v>
      </c>
      <c r="R181" s="1" t="s">
        <v>2683</v>
      </c>
      <c r="S181" s="14">
        <v>12.3</v>
      </c>
      <c r="T181" s="14">
        <f t="shared" si="2"/>
        <v>44.28</v>
      </c>
    </row>
    <row r="182" spans="1:21" s="1" customFormat="1" ht="15" customHeight="1" x14ac:dyDescent="0.2">
      <c r="A182" s="1" t="s">
        <v>2684</v>
      </c>
      <c r="B182" s="1" t="s">
        <v>2685</v>
      </c>
      <c r="C182" s="1" t="s">
        <v>2686</v>
      </c>
      <c r="D182" s="1" t="s">
        <v>2687</v>
      </c>
      <c r="E182" s="1" t="s">
        <v>2688</v>
      </c>
      <c r="F182" s="2">
        <v>41712</v>
      </c>
      <c r="G182" s="2">
        <v>43538</v>
      </c>
      <c r="H182" s="1" t="s">
        <v>111</v>
      </c>
      <c r="I182" s="1" t="s">
        <v>2689</v>
      </c>
      <c r="J182" s="1" t="s">
        <v>91</v>
      </c>
      <c r="K182" s="1" t="s">
        <v>91</v>
      </c>
      <c r="L182" s="1">
        <v>1</v>
      </c>
      <c r="M182" s="31" t="str">
        <f>VLOOKUP(L182,TiposUso!$A$1:$B$26,2,"FALSO")</f>
        <v>Captação em corpos de água (rios, lagoas naturais,etc.)</v>
      </c>
      <c r="N182" s="1" t="s">
        <v>80</v>
      </c>
      <c r="O182" s="1" t="s">
        <v>2660</v>
      </c>
      <c r="P182" s="1" t="s">
        <v>2661</v>
      </c>
      <c r="Q182" s="1" t="s">
        <v>2690</v>
      </c>
      <c r="R182" s="1" t="s">
        <v>2691</v>
      </c>
      <c r="S182" s="1">
        <v>8.9</v>
      </c>
      <c r="T182" s="1">
        <f t="shared" si="2"/>
        <v>32.04</v>
      </c>
    </row>
    <row r="183" spans="1:21" s="1" customFormat="1" ht="15" customHeight="1" x14ac:dyDescent="0.2">
      <c r="A183" s="1" t="s">
        <v>2703</v>
      </c>
      <c r="B183" s="1" t="s">
        <v>1116</v>
      </c>
      <c r="C183" s="1" t="s">
        <v>2704</v>
      </c>
      <c r="D183" s="1" t="s">
        <v>352</v>
      </c>
      <c r="E183" s="1" t="s">
        <v>2836</v>
      </c>
      <c r="F183" s="2">
        <v>41712</v>
      </c>
      <c r="G183" s="2">
        <v>43538</v>
      </c>
      <c r="H183" s="1" t="s">
        <v>111</v>
      </c>
      <c r="I183" s="1" t="s">
        <v>353</v>
      </c>
      <c r="J183" s="1" t="s">
        <v>91</v>
      </c>
      <c r="K183" s="1" t="s">
        <v>91</v>
      </c>
      <c r="L183" s="1">
        <v>5</v>
      </c>
      <c r="M183" s="31" t="str">
        <f>VLOOKUP(L183,TiposUso!$A$1:$B$26,2,"FALSO")</f>
        <v>Barramento em curso de água, sem captação</v>
      </c>
      <c r="N183" s="1" t="s">
        <v>20</v>
      </c>
      <c r="O183" s="1" t="s">
        <v>154</v>
      </c>
      <c r="P183" s="1" t="s">
        <v>2705</v>
      </c>
      <c r="Q183" s="1" t="s">
        <v>2706</v>
      </c>
      <c r="R183" s="1" t="s">
        <v>2707</v>
      </c>
      <c r="S183" s="1" t="s">
        <v>91</v>
      </c>
    </row>
    <row r="184" spans="1:21" s="1" customFormat="1" ht="15" customHeight="1" x14ac:dyDescent="0.2">
      <c r="A184" s="1" t="s">
        <v>2708</v>
      </c>
      <c r="B184" s="1" t="s">
        <v>2709</v>
      </c>
      <c r="C184" s="1" t="s">
        <v>2710</v>
      </c>
      <c r="D184" s="1" t="s">
        <v>2700</v>
      </c>
      <c r="E184" s="1" t="s">
        <v>2711</v>
      </c>
      <c r="F184" s="2">
        <v>41712</v>
      </c>
      <c r="G184" s="2">
        <v>43538</v>
      </c>
      <c r="H184" s="1" t="s">
        <v>111</v>
      </c>
      <c r="I184" s="1" t="s">
        <v>2712</v>
      </c>
      <c r="J184" s="1" t="s">
        <v>91</v>
      </c>
      <c r="K184" s="1" t="s">
        <v>91</v>
      </c>
      <c r="L184" s="1">
        <v>1</v>
      </c>
      <c r="M184" s="31" t="str">
        <f>VLOOKUP(L184,TiposUso!$A$1:$B$26,2,"FALSO")</f>
        <v>Captação em corpos de água (rios, lagoas naturais,etc.)</v>
      </c>
      <c r="N184" s="1" t="s">
        <v>20</v>
      </c>
      <c r="O184" s="1" t="s">
        <v>154</v>
      </c>
      <c r="P184" s="1" t="s">
        <v>2713</v>
      </c>
      <c r="Q184" s="1" t="s">
        <v>2714</v>
      </c>
      <c r="R184" s="1" t="s">
        <v>2715</v>
      </c>
      <c r="S184" s="1">
        <v>57.5</v>
      </c>
      <c r="T184" s="1">
        <f t="shared" si="2"/>
        <v>207</v>
      </c>
    </row>
    <row r="185" spans="1:21" s="1" customFormat="1" ht="15" customHeight="1" x14ac:dyDescent="0.2">
      <c r="A185" s="1" t="s">
        <v>2716</v>
      </c>
      <c r="B185" s="1" t="s">
        <v>2717</v>
      </c>
      <c r="C185" s="1" t="s">
        <v>2718</v>
      </c>
      <c r="D185" s="1" t="s">
        <v>2700</v>
      </c>
      <c r="E185" s="1" t="s">
        <v>2719</v>
      </c>
      <c r="F185" s="2">
        <v>41712</v>
      </c>
      <c r="G185" s="2">
        <v>43538</v>
      </c>
      <c r="H185" s="1" t="s">
        <v>111</v>
      </c>
      <c r="I185" s="1" t="s">
        <v>2720</v>
      </c>
      <c r="J185" s="1" t="s">
        <v>91</v>
      </c>
      <c r="K185" s="1" t="s">
        <v>91</v>
      </c>
      <c r="L185" s="1">
        <v>1</v>
      </c>
      <c r="M185" s="31" t="str">
        <f>VLOOKUP(L185,TiposUso!$A$1:$B$26,2,"FALSO")</f>
        <v>Captação em corpos de água (rios, lagoas naturais,etc.)</v>
      </c>
      <c r="N185" s="1" t="s">
        <v>65</v>
      </c>
      <c r="O185" s="1" t="s">
        <v>135</v>
      </c>
      <c r="P185" s="1" t="s">
        <v>2721</v>
      </c>
      <c r="Q185" s="1" t="s">
        <v>2722</v>
      </c>
      <c r="R185" s="1" t="s">
        <v>2723</v>
      </c>
      <c r="S185" s="1">
        <v>14.33</v>
      </c>
      <c r="T185" s="1">
        <f t="shared" si="2"/>
        <v>51.588000000000001</v>
      </c>
    </row>
    <row r="186" spans="1:21" s="1" customFormat="1" ht="15" customHeight="1" x14ac:dyDescent="0.2">
      <c r="A186" s="1" t="s">
        <v>2724</v>
      </c>
      <c r="B186" s="1" t="s">
        <v>2725</v>
      </c>
      <c r="C186" s="1" t="s">
        <v>2726</v>
      </c>
      <c r="D186" s="1" t="s">
        <v>1476</v>
      </c>
      <c r="E186" s="1" t="s">
        <v>2727</v>
      </c>
      <c r="F186" s="2">
        <v>41712</v>
      </c>
      <c r="G186" s="2">
        <v>43173</v>
      </c>
      <c r="H186" s="1" t="s">
        <v>111</v>
      </c>
      <c r="I186" s="1" t="s">
        <v>168</v>
      </c>
      <c r="J186" s="1" t="s">
        <v>91</v>
      </c>
      <c r="K186" s="1" t="s">
        <v>91</v>
      </c>
      <c r="L186" s="1">
        <v>14</v>
      </c>
      <c r="M186" s="31" t="str">
        <f>VLOOKUP(L186,TiposUso!$A$1:$B$26,2,"FALSO")</f>
        <v>Dragagem de curso de água para fins de extração mineral</v>
      </c>
      <c r="N186" s="1" t="s">
        <v>20</v>
      </c>
      <c r="O186" s="1" t="s">
        <v>154</v>
      </c>
      <c r="P186" s="1" t="s">
        <v>154</v>
      </c>
      <c r="Q186" s="1" t="s">
        <v>2728</v>
      </c>
      <c r="R186" s="1" t="s">
        <v>2729</v>
      </c>
      <c r="S186" s="1">
        <v>9.7200000000000006</v>
      </c>
      <c r="T186" s="1">
        <f t="shared" si="2"/>
        <v>34.992000000000004</v>
      </c>
    </row>
    <row r="187" spans="1:21" s="1" customFormat="1" ht="15" customHeight="1" x14ac:dyDescent="0.2">
      <c r="A187" s="1" t="s">
        <v>2730</v>
      </c>
      <c r="B187" s="1" t="s">
        <v>2731</v>
      </c>
      <c r="C187" s="1" t="s">
        <v>2732</v>
      </c>
      <c r="D187" s="1" t="s">
        <v>2733</v>
      </c>
      <c r="E187" s="1" t="s">
        <v>2734</v>
      </c>
      <c r="F187" s="2">
        <v>41712</v>
      </c>
      <c r="G187" s="2">
        <v>43086</v>
      </c>
      <c r="H187" s="1" t="s">
        <v>111</v>
      </c>
      <c r="I187" s="1" t="s">
        <v>2735</v>
      </c>
      <c r="J187" s="1" t="s">
        <v>91</v>
      </c>
      <c r="K187" s="1" t="s">
        <v>91</v>
      </c>
      <c r="L187" s="1">
        <v>1</v>
      </c>
      <c r="M187" s="31" t="str">
        <f>VLOOKUP(L187,TiposUso!$A$1:$B$26,2,"FALSO")</f>
        <v>Captação em corpos de água (rios, lagoas naturais,etc.)</v>
      </c>
      <c r="N187" s="1" t="s">
        <v>65</v>
      </c>
      <c r="O187" s="1" t="s">
        <v>135</v>
      </c>
      <c r="P187" s="1" t="s">
        <v>1620</v>
      </c>
      <c r="Q187" s="1" t="s">
        <v>2736</v>
      </c>
      <c r="R187" s="1" t="s">
        <v>2737</v>
      </c>
      <c r="S187" s="1">
        <v>4</v>
      </c>
      <c r="T187" s="1">
        <f t="shared" si="2"/>
        <v>14.4</v>
      </c>
    </row>
    <row r="188" spans="1:21" s="1" customFormat="1" ht="15" customHeight="1" x14ac:dyDescent="0.2">
      <c r="A188" s="1" t="s">
        <v>2813</v>
      </c>
      <c r="B188" s="1" t="s">
        <v>927</v>
      </c>
      <c r="C188" s="1" t="s">
        <v>928</v>
      </c>
      <c r="D188" s="1" t="s">
        <v>2786</v>
      </c>
      <c r="E188" s="1" t="s">
        <v>2814</v>
      </c>
      <c r="F188" s="2">
        <v>41712</v>
      </c>
      <c r="G188" s="2">
        <v>49017</v>
      </c>
      <c r="H188" s="1" t="s">
        <v>111</v>
      </c>
      <c r="I188" s="1" t="s">
        <v>826</v>
      </c>
      <c r="J188" s="1" t="s">
        <v>91</v>
      </c>
      <c r="K188" s="1" t="s">
        <v>91</v>
      </c>
      <c r="L188" s="1">
        <v>1</v>
      </c>
      <c r="M188" s="31" t="str">
        <f>VLOOKUP(L188,TiposUso!$A$1:$B$26,2,"FALSO")</f>
        <v>Captação em corpos de água (rios, lagoas naturais,etc.)</v>
      </c>
      <c r="N188" s="1" t="s">
        <v>73</v>
      </c>
      <c r="O188" s="1" t="s">
        <v>307</v>
      </c>
      <c r="P188" s="1" t="s">
        <v>2815</v>
      </c>
      <c r="Q188" s="1" t="s">
        <v>2816</v>
      </c>
      <c r="R188" s="1" t="s">
        <v>2817</v>
      </c>
      <c r="S188" s="1">
        <v>78</v>
      </c>
      <c r="T188" s="1">
        <f t="shared" si="2"/>
        <v>280.8</v>
      </c>
      <c r="U188" s="1" t="s">
        <v>2818</v>
      </c>
    </row>
    <row r="189" spans="1:21" s="27" customFormat="1" ht="15" customHeight="1" x14ac:dyDescent="0.2">
      <c r="A189" s="27" t="s">
        <v>2819</v>
      </c>
      <c r="B189" s="48" t="s">
        <v>2820</v>
      </c>
      <c r="C189" s="48" t="s">
        <v>2821</v>
      </c>
      <c r="D189" s="27" t="s">
        <v>2822</v>
      </c>
      <c r="E189" s="27" t="s">
        <v>2823</v>
      </c>
      <c r="F189" s="28">
        <v>41712</v>
      </c>
      <c r="G189" s="28">
        <v>43538</v>
      </c>
      <c r="H189" s="27" t="s">
        <v>111</v>
      </c>
      <c r="I189" s="48" t="s">
        <v>2824</v>
      </c>
      <c r="J189" s="48" t="s">
        <v>2825</v>
      </c>
      <c r="K189" s="48" t="s">
        <v>2826</v>
      </c>
      <c r="L189" s="27">
        <v>3</v>
      </c>
      <c r="M189" s="31" t="str">
        <f>VLOOKUP(L189,TiposUso!$A$1:$B$26,2,"FALSO")</f>
        <v>Captação em barramento em curso de água, com regularização de vazão (Área máxima inundada menor ou igual 5,00 HA)</v>
      </c>
      <c r="N189" s="27" t="s">
        <v>64</v>
      </c>
      <c r="O189" s="27" t="s">
        <v>307</v>
      </c>
      <c r="P189" s="48" t="s">
        <v>2827</v>
      </c>
      <c r="Q189" s="48" t="s">
        <v>2828</v>
      </c>
      <c r="R189" s="48" t="s">
        <v>2829</v>
      </c>
      <c r="S189" s="27">
        <v>1.7</v>
      </c>
      <c r="T189" s="27">
        <f t="shared" si="2"/>
        <v>6.1199999999999992</v>
      </c>
    </row>
    <row r="190" spans="1:21" s="1" customFormat="1" ht="15" customHeight="1" x14ac:dyDescent="0.2">
      <c r="A190" s="1" t="s">
        <v>2839</v>
      </c>
      <c r="B190" s="1" t="s">
        <v>2840</v>
      </c>
      <c r="C190" s="1" t="s">
        <v>2841</v>
      </c>
      <c r="D190" s="1" t="s">
        <v>2842</v>
      </c>
      <c r="E190" s="1" t="s">
        <v>2843</v>
      </c>
      <c r="F190" s="2">
        <v>41712</v>
      </c>
      <c r="G190" s="2">
        <v>54496</v>
      </c>
      <c r="H190" s="1" t="s">
        <v>111</v>
      </c>
      <c r="I190" s="1" t="s">
        <v>254</v>
      </c>
      <c r="J190" s="1" t="s">
        <v>91</v>
      </c>
      <c r="K190" s="1" t="s">
        <v>91</v>
      </c>
      <c r="L190" s="1">
        <v>15</v>
      </c>
      <c r="M190" s="31" t="str">
        <f>VLOOKUP(L190,TiposUso!$A$1:$B$26,2,"FALSO")</f>
        <v>Canalização e/ou retificação de curso de água</v>
      </c>
      <c r="N190" s="1" t="s">
        <v>24</v>
      </c>
      <c r="O190" s="1" t="s">
        <v>1111</v>
      </c>
      <c r="P190" s="1" t="s">
        <v>2844</v>
      </c>
      <c r="Q190" s="1" t="s">
        <v>2845</v>
      </c>
      <c r="R190" s="1" t="s">
        <v>2846</v>
      </c>
      <c r="S190" s="1" t="s">
        <v>91</v>
      </c>
    </row>
    <row r="191" spans="1:21" s="1" customFormat="1" ht="15" customHeight="1" x14ac:dyDescent="0.2">
      <c r="A191" s="1" t="s">
        <v>2876</v>
      </c>
      <c r="B191" s="1" t="s">
        <v>1805</v>
      </c>
      <c r="C191" s="1" t="s">
        <v>1806</v>
      </c>
      <c r="D191" s="1" t="s">
        <v>2877</v>
      </c>
      <c r="E191" s="1" t="s">
        <v>2878</v>
      </c>
      <c r="F191" s="2">
        <v>41716</v>
      </c>
      <c r="G191" s="2">
        <v>54500</v>
      </c>
      <c r="H191" s="1" t="s">
        <v>111</v>
      </c>
      <c r="I191" s="1" t="s">
        <v>2879</v>
      </c>
      <c r="J191" s="1" t="s">
        <v>91</v>
      </c>
      <c r="K191" s="1" t="s">
        <v>91</v>
      </c>
      <c r="L191" s="1">
        <v>12</v>
      </c>
      <c r="M191" s="31" t="str">
        <f>VLOOKUP(L191,TiposUso!$A$1:$B$26,2,"FALSO")</f>
        <v>Desvio parcial ou total de curso de água</v>
      </c>
      <c r="N191" s="1" t="s">
        <v>65</v>
      </c>
      <c r="O191" s="1" t="s">
        <v>135</v>
      </c>
      <c r="P191" s="1" t="s">
        <v>2795</v>
      </c>
      <c r="Q191" s="1" t="s">
        <v>2880</v>
      </c>
      <c r="R191" s="1" t="s">
        <v>2881</v>
      </c>
      <c r="S191" s="1" t="s">
        <v>91</v>
      </c>
    </row>
    <row r="192" spans="1:21" s="14" customFormat="1" ht="15" customHeight="1" x14ac:dyDescent="0.2">
      <c r="A192" s="14" t="s">
        <v>2882</v>
      </c>
      <c r="B192" s="14" t="s">
        <v>2859</v>
      </c>
      <c r="C192" s="14" t="s">
        <v>928</v>
      </c>
      <c r="D192" s="14" t="s">
        <v>2883</v>
      </c>
      <c r="E192" s="14" t="s">
        <v>2884</v>
      </c>
      <c r="F192" s="33">
        <v>41716</v>
      </c>
      <c r="G192" s="33">
        <v>54500</v>
      </c>
      <c r="H192" s="14" t="s">
        <v>111</v>
      </c>
      <c r="I192" s="14" t="s">
        <v>826</v>
      </c>
      <c r="J192" s="14" t="s">
        <v>91</v>
      </c>
      <c r="K192" s="14" t="s">
        <v>91</v>
      </c>
      <c r="L192" s="14">
        <v>1</v>
      </c>
      <c r="M192" s="31" t="str">
        <f>VLOOKUP(L192,TiposUso!$A$1:$B$26,2,"FALSO")</f>
        <v>Captação em corpos de água (rios, lagoas naturais,etc.)</v>
      </c>
      <c r="N192" s="14" t="s">
        <v>23</v>
      </c>
      <c r="O192" s="14" t="s">
        <v>2894</v>
      </c>
      <c r="P192" s="14" t="s">
        <v>2895</v>
      </c>
      <c r="Q192" s="14" t="s">
        <v>2896</v>
      </c>
      <c r="R192" s="14" t="s">
        <v>2897</v>
      </c>
      <c r="S192" s="14">
        <v>15</v>
      </c>
      <c r="T192" s="14">
        <f t="shared" si="2"/>
        <v>54</v>
      </c>
      <c r="U192" s="14" t="s">
        <v>2898</v>
      </c>
    </row>
    <row r="193" spans="1:21" s="14" customFormat="1" ht="15" customHeight="1" x14ac:dyDescent="0.2">
      <c r="A193" s="14" t="s">
        <v>2885</v>
      </c>
      <c r="B193" s="14" t="s">
        <v>2859</v>
      </c>
      <c r="C193" s="14" t="s">
        <v>928</v>
      </c>
      <c r="D193" s="14" t="s">
        <v>2899</v>
      </c>
      <c r="E193" s="14" t="s">
        <v>2900</v>
      </c>
      <c r="F193" s="33">
        <v>41716</v>
      </c>
      <c r="G193" s="33">
        <v>54500</v>
      </c>
      <c r="H193" s="14" t="s">
        <v>111</v>
      </c>
      <c r="I193" s="14" t="s">
        <v>826</v>
      </c>
      <c r="J193" s="14" t="s">
        <v>91</v>
      </c>
      <c r="K193" s="14" t="s">
        <v>91</v>
      </c>
      <c r="L193" s="14">
        <v>1</v>
      </c>
      <c r="M193" s="31" t="str">
        <f>VLOOKUP(L193,TiposUso!$A$1:$B$26,2,"FALSO")</f>
        <v>Captação em corpos de água (rios, lagoas naturais,etc.)</v>
      </c>
      <c r="N193" s="14" t="s">
        <v>24</v>
      </c>
      <c r="O193" s="14" t="s">
        <v>1111</v>
      </c>
      <c r="P193" s="14" t="s">
        <v>2901</v>
      </c>
      <c r="Q193" s="14" t="s">
        <v>2902</v>
      </c>
      <c r="R193" s="14" t="s">
        <v>2903</v>
      </c>
      <c r="S193" s="14">
        <v>50</v>
      </c>
      <c r="T193" s="14">
        <f t="shared" si="2"/>
        <v>180</v>
      </c>
      <c r="U193" s="14" t="s">
        <v>2898</v>
      </c>
    </row>
    <row r="194" spans="1:21" s="14" customFormat="1" ht="15" customHeight="1" x14ac:dyDescent="0.2">
      <c r="A194" s="14" t="s">
        <v>2886</v>
      </c>
      <c r="B194" s="14" t="s">
        <v>2859</v>
      </c>
      <c r="C194" s="14" t="s">
        <v>928</v>
      </c>
      <c r="D194" s="14" t="s">
        <v>2904</v>
      </c>
      <c r="E194" s="14" t="s">
        <v>2905</v>
      </c>
      <c r="F194" s="33">
        <v>41716</v>
      </c>
      <c r="G194" s="33">
        <v>54500</v>
      </c>
      <c r="H194" s="14" t="s">
        <v>111</v>
      </c>
      <c r="I194" s="14" t="s">
        <v>826</v>
      </c>
      <c r="J194" s="14" t="s">
        <v>91</v>
      </c>
      <c r="K194" s="14" t="s">
        <v>91</v>
      </c>
      <c r="L194" s="14">
        <v>1</v>
      </c>
      <c r="M194" s="31" t="str">
        <f>VLOOKUP(L194,TiposUso!$A$1:$B$26,2,"FALSO")</f>
        <v>Captação em corpos de água (rios, lagoas naturais,etc.)</v>
      </c>
      <c r="N194" s="14" t="s">
        <v>31</v>
      </c>
      <c r="O194" s="14" t="s">
        <v>2906</v>
      </c>
      <c r="P194" s="14" t="s">
        <v>2907</v>
      </c>
      <c r="Q194" s="14" t="s">
        <v>2908</v>
      </c>
      <c r="R194" s="14" t="s">
        <v>2909</v>
      </c>
      <c r="S194" s="14">
        <v>30</v>
      </c>
      <c r="T194" s="14">
        <f t="shared" ref="T194:T200" si="4">(S194/1000)*3600</f>
        <v>108</v>
      </c>
      <c r="U194" s="14" t="s">
        <v>2898</v>
      </c>
    </row>
    <row r="195" spans="1:21" s="14" customFormat="1" ht="15" customHeight="1" x14ac:dyDescent="0.2">
      <c r="A195" s="14" t="s">
        <v>2887</v>
      </c>
      <c r="B195" s="14" t="s">
        <v>2859</v>
      </c>
      <c r="C195" s="14" t="s">
        <v>928</v>
      </c>
      <c r="D195" s="14" t="s">
        <v>2910</v>
      </c>
      <c r="E195" s="14" t="s">
        <v>2911</v>
      </c>
      <c r="F195" s="33">
        <v>41716</v>
      </c>
      <c r="G195" s="33">
        <v>54500</v>
      </c>
      <c r="H195" s="14" t="s">
        <v>111</v>
      </c>
      <c r="I195" s="14" t="s">
        <v>826</v>
      </c>
      <c r="J195" s="14" t="s">
        <v>91</v>
      </c>
      <c r="K195" s="14" t="s">
        <v>91</v>
      </c>
      <c r="L195" s="14">
        <v>1</v>
      </c>
      <c r="M195" s="31" t="str">
        <f>VLOOKUP(L195,TiposUso!$A$1:$B$26,2,"FALSO")</f>
        <v>Captação em corpos de água (rios, lagoas naturais,etc.)</v>
      </c>
      <c r="N195" s="14" t="s">
        <v>2912</v>
      </c>
      <c r="O195" s="14" t="s">
        <v>945</v>
      </c>
      <c r="P195" s="14" t="s">
        <v>2913</v>
      </c>
      <c r="Q195" s="14" t="s">
        <v>2914</v>
      </c>
      <c r="R195" s="14" t="s">
        <v>2915</v>
      </c>
      <c r="S195" s="14">
        <v>18</v>
      </c>
      <c r="T195" s="14">
        <f t="shared" si="4"/>
        <v>64.8</v>
      </c>
      <c r="U195" s="14" t="s">
        <v>2898</v>
      </c>
    </row>
    <row r="196" spans="1:21" s="14" customFormat="1" ht="15" customHeight="1" x14ac:dyDescent="0.2">
      <c r="A196" s="14" t="s">
        <v>2888</v>
      </c>
      <c r="B196" s="14" t="s">
        <v>2859</v>
      </c>
      <c r="C196" s="14" t="s">
        <v>928</v>
      </c>
      <c r="D196" s="14" t="s">
        <v>564</v>
      </c>
      <c r="E196" s="14" t="s">
        <v>2916</v>
      </c>
      <c r="F196" s="33">
        <v>41716</v>
      </c>
      <c r="G196" s="33">
        <v>54500</v>
      </c>
      <c r="H196" s="14" t="s">
        <v>111</v>
      </c>
      <c r="I196" s="14" t="s">
        <v>826</v>
      </c>
      <c r="J196" s="14" t="s">
        <v>91</v>
      </c>
      <c r="K196" s="14" t="s">
        <v>91</v>
      </c>
      <c r="L196" s="14">
        <v>1</v>
      </c>
      <c r="M196" s="31" t="str">
        <f>VLOOKUP(L196,TiposUso!$A$1:$B$26,2,"FALSO")</f>
        <v>Captação em corpos de água (rios, lagoas naturais,etc.)</v>
      </c>
      <c r="N196" s="14" t="s">
        <v>76</v>
      </c>
      <c r="O196" s="14" t="s">
        <v>2918</v>
      </c>
      <c r="P196" s="14" t="s">
        <v>2917</v>
      </c>
      <c r="Q196" s="14" t="s">
        <v>2919</v>
      </c>
      <c r="R196" s="14" t="s">
        <v>2920</v>
      </c>
      <c r="S196" s="14">
        <v>35</v>
      </c>
      <c r="T196" s="14">
        <f t="shared" si="4"/>
        <v>126.00000000000001</v>
      </c>
      <c r="U196" s="14" t="s">
        <v>2898</v>
      </c>
    </row>
    <row r="197" spans="1:21" s="14" customFormat="1" ht="15" customHeight="1" x14ac:dyDescent="0.2">
      <c r="A197" s="14" t="s">
        <v>2889</v>
      </c>
      <c r="B197" s="14" t="s">
        <v>2859</v>
      </c>
      <c r="C197" s="14" t="s">
        <v>928</v>
      </c>
      <c r="D197" s="14" t="s">
        <v>2921</v>
      </c>
      <c r="E197" s="14" t="s">
        <v>2922</v>
      </c>
      <c r="F197" s="33">
        <v>41716</v>
      </c>
      <c r="G197" s="33">
        <v>54500</v>
      </c>
      <c r="H197" s="14" t="s">
        <v>111</v>
      </c>
      <c r="I197" s="14" t="s">
        <v>826</v>
      </c>
      <c r="J197" s="14" t="s">
        <v>91</v>
      </c>
      <c r="K197" s="14" t="s">
        <v>91</v>
      </c>
      <c r="L197" s="14">
        <v>1</v>
      </c>
      <c r="M197" s="31" t="str">
        <f>VLOOKUP(L197,TiposUso!$A$1:$B$26,2,"FALSO")</f>
        <v>Captação em corpos de água (rios, lagoas naturais,etc.)</v>
      </c>
      <c r="N197" s="14" t="s">
        <v>77</v>
      </c>
      <c r="O197" s="14" t="s">
        <v>945</v>
      </c>
      <c r="P197" s="14" t="s">
        <v>2923</v>
      </c>
      <c r="Q197" s="14" t="s">
        <v>2924</v>
      </c>
      <c r="R197" s="14" t="s">
        <v>2925</v>
      </c>
      <c r="S197" s="14">
        <v>30</v>
      </c>
      <c r="T197" s="14">
        <f t="shared" si="4"/>
        <v>108</v>
      </c>
      <c r="U197" s="14" t="s">
        <v>2898</v>
      </c>
    </row>
    <row r="198" spans="1:21" s="14" customFormat="1" ht="15" customHeight="1" x14ac:dyDescent="0.2">
      <c r="A198" s="14" t="s">
        <v>2890</v>
      </c>
      <c r="B198" s="14" t="s">
        <v>2859</v>
      </c>
      <c r="C198" s="14" t="s">
        <v>928</v>
      </c>
      <c r="D198" s="14" t="s">
        <v>2926</v>
      </c>
      <c r="E198" s="14" t="s">
        <v>2927</v>
      </c>
      <c r="F198" s="33">
        <v>41716</v>
      </c>
      <c r="G198" s="33">
        <v>54500</v>
      </c>
      <c r="H198" s="14" t="s">
        <v>111</v>
      </c>
      <c r="I198" s="14" t="s">
        <v>826</v>
      </c>
      <c r="J198" s="14" t="s">
        <v>91</v>
      </c>
      <c r="K198" s="14" t="s">
        <v>91</v>
      </c>
      <c r="L198" s="14">
        <v>1</v>
      </c>
      <c r="M198" s="31" t="str">
        <f>VLOOKUP(L198,TiposUso!$A$1:$B$26,2,"FALSO")</f>
        <v>Captação em corpos de água (rios, lagoas naturais,etc.)</v>
      </c>
      <c r="N198" s="14" t="s">
        <v>29</v>
      </c>
      <c r="O198" s="14" t="s">
        <v>2928</v>
      </c>
      <c r="P198" s="14" t="s">
        <v>2929</v>
      </c>
      <c r="Q198" s="14" t="s">
        <v>2930</v>
      </c>
      <c r="R198" s="14" t="s">
        <v>2931</v>
      </c>
      <c r="S198" s="14">
        <v>26</v>
      </c>
      <c r="T198" s="14">
        <f t="shared" si="4"/>
        <v>93.6</v>
      </c>
      <c r="U198" s="14" t="s">
        <v>2898</v>
      </c>
    </row>
    <row r="199" spans="1:21" s="14" customFormat="1" ht="15" customHeight="1" x14ac:dyDescent="0.2">
      <c r="A199" s="14" t="s">
        <v>2891</v>
      </c>
      <c r="B199" s="14" t="s">
        <v>2859</v>
      </c>
      <c r="C199" s="14" t="s">
        <v>928</v>
      </c>
      <c r="D199" s="14" t="s">
        <v>2366</v>
      </c>
      <c r="E199" s="14" t="s">
        <v>2933</v>
      </c>
      <c r="F199" s="33">
        <v>41716</v>
      </c>
      <c r="G199" s="33">
        <v>54500</v>
      </c>
      <c r="H199" s="14" t="s">
        <v>111</v>
      </c>
      <c r="I199" s="14" t="s">
        <v>826</v>
      </c>
      <c r="J199" s="14" t="s">
        <v>91</v>
      </c>
      <c r="K199" s="14" t="s">
        <v>91</v>
      </c>
      <c r="L199" s="14">
        <v>1</v>
      </c>
      <c r="M199" s="31" t="str">
        <f>VLOOKUP(L199,TiposUso!$A$1:$B$26,2,"FALSO")</f>
        <v>Captação em corpos de água (rios, lagoas naturais,etc.)</v>
      </c>
      <c r="N199" s="14" t="s">
        <v>76</v>
      </c>
      <c r="O199" s="14" t="s">
        <v>2367</v>
      </c>
      <c r="P199" s="14" t="s">
        <v>2367</v>
      </c>
      <c r="Q199" s="14" t="s">
        <v>2934</v>
      </c>
      <c r="R199" s="14" t="s">
        <v>2935</v>
      </c>
      <c r="S199" s="14">
        <v>75</v>
      </c>
      <c r="T199" s="14">
        <f t="shared" si="4"/>
        <v>270</v>
      </c>
      <c r="U199" s="14" t="s">
        <v>2898</v>
      </c>
    </row>
    <row r="200" spans="1:21" s="14" customFormat="1" ht="15" customHeight="1" x14ac:dyDescent="0.2">
      <c r="A200" s="14" t="s">
        <v>2892</v>
      </c>
      <c r="B200" s="14" t="s">
        <v>2859</v>
      </c>
      <c r="C200" s="14" t="s">
        <v>928</v>
      </c>
      <c r="D200" s="14" t="s">
        <v>2932</v>
      </c>
      <c r="E200" s="14" t="s">
        <v>2936</v>
      </c>
      <c r="F200" s="33">
        <v>41716</v>
      </c>
      <c r="G200" s="33">
        <v>54500</v>
      </c>
      <c r="H200" s="14" t="s">
        <v>111</v>
      </c>
      <c r="I200" s="14" t="s">
        <v>826</v>
      </c>
      <c r="J200" s="14" t="s">
        <v>91</v>
      </c>
      <c r="K200" s="14" t="s">
        <v>91</v>
      </c>
      <c r="L200" s="14">
        <v>1</v>
      </c>
      <c r="M200" s="31" t="str">
        <f>VLOOKUP(L200,TiposUso!$A$1:$B$26,2,"FALSO")</f>
        <v>Captação em corpos de água (rios, lagoas naturais,etc.)</v>
      </c>
      <c r="N200" s="14" t="s">
        <v>77</v>
      </c>
      <c r="O200" s="14" t="s">
        <v>2937</v>
      </c>
      <c r="P200" s="14" t="s">
        <v>2937</v>
      </c>
      <c r="Q200" s="14" t="s">
        <v>2938</v>
      </c>
      <c r="R200" s="14" t="s">
        <v>2939</v>
      </c>
      <c r="S200" s="14">
        <v>9</v>
      </c>
      <c r="T200" s="14">
        <f t="shared" si="4"/>
        <v>32.4</v>
      </c>
      <c r="U200" s="14" t="s">
        <v>2940</v>
      </c>
    </row>
    <row r="201" spans="1:21" s="14" customFormat="1" ht="15" customHeight="1" x14ac:dyDescent="0.2">
      <c r="A201" s="14" t="s">
        <v>2893</v>
      </c>
      <c r="B201" s="14" t="s">
        <v>2859</v>
      </c>
      <c r="C201" s="14" t="s">
        <v>928</v>
      </c>
      <c r="D201" s="14" t="s">
        <v>2941</v>
      </c>
      <c r="E201" s="14" t="s">
        <v>2942</v>
      </c>
      <c r="F201" s="33">
        <v>41716</v>
      </c>
      <c r="G201" s="33">
        <v>54500</v>
      </c>
      <c r="H201" s="14" t="s">
        <v>111</v>
      </c>
      <c r="I201" s="14" t="s">
        <v>826</v>
      </c>
      <c r="J201" s="14" t="s">
        <v>91</v>
      </c>
      <c r="K201" s="14" t="s">
        <v>91</v>
      </c>
      <c r="L201" s="14">
        <v>1</v>
      </c>
      <c r="M201" s="31" t="str">
        <f>VLOOKUP(L201,TiposUso!$A$1:$B$26,2,"FALSO")</f>
        <v>Captação em corpos de água (rios, lagoas naturais,etc.)</v>
      </c>
      <c r="N201" s="14" t="s">
        <v>76</v>
      </c>
      <c r="O201" s="14" t="s">
        <v>1927</v>
      </c>
      <c r="P201" s="14" t="s">
        <v>1927</v>
      </c>
      <c r="Q201" s="14" t="s">
        <v>2943</v>
      </c>
      <c r="R201" s="14" t="s">
        <v>2944</v>
      </c>
      <c r="S201" s="14">
        <v>32.5</v>
      </c>
      <c r="T201" s="14">
        <f t="shared" ref="T201:T207" si="5">(S201/1000)*3600</f>
        <v>117</v>
      </c>
      <c r="U201" s="14" t="s">
        <v>2898</v>
      </c>
    </row>
    <row r="202" spans="1:21" s="14" customFormat="1" ht="15" customHeight="1" x14ac:dyDescent="0.2">
      <c r="A202" s="14" t="s">
        <v>2945</v>
      </c>
      <c r="B202" s="14" t="s">
        <v>2859</v>
      </c>
      <c r="C202" s="14" t="s">
        <v>928</v>
      </c>
      <c r="D202" s="14" t="s">
        <v>2946</v>
      </c>
      <c r="E202" s="14" t="s">
        <v>2947</v>
      </c>
      <c r="F202" s="33">
        <v>41716</v>
      </c>
      <c r="G202" s="33">
        <v>54500</v>
      </c>
      <c r="H202" s="14" t="s">
        <v>111</v>
      </c>
      <c r="I202" s="14" t="s">
        <v>826</v>
      </c>
      <c r="J202" s="14" t="s">
        <v>91</v>
      </c>
      <c r="K202" s="14" t="s">
        <v>91</v>
      </c>
      <c r="L202" s="14">
        <v>1</v>
      </c>
      <c r="M202" s="31" t="str">
        <f>VLOOKUP(L202,TiposUso!$A$1:$B$26,2,"FALSO")</f>
        <v>Captação em corpos de água (rios, lagoas naturais,etc.)</v>
      </c>
      <c r="N202" s="14" t="s">
        <v>31</v>
      </c>
      <c r="O202" s="14" t="s">
        <v>299</v>
      </c>
      <c r="P202" s="14" t="s">
        <v>2948</v>
      </c>
      <c r="Q202" s="14" t="s">
        <v>2949</v>
      </c>
      <c r="R202" s="14" t="s">
        <v>2950</v>
      </c>
      <c r="S202" s="14">
        <v>25</v>
      </c>
      <c r="T202" s="14">
        <f t="shared" si="5"/>
        <v>90</v>
      </c>
      <c r="U202" s="14" t="s">
        <v>2898</v>
      </c>
    </row>
    <row r="203" spans="1:21" s="14" customFormat="1" ht="15" customHeight="1" x14ac:dyDescent="0.2">
      <c r="A203" s="14" t="s">
        <v>2951</v>
      </c>
      <c r="B203" s="14" t="s">
        <v>2859</v>
      </c>
      <c r="C203" s="14" t="s">
        <v>928</v>
      </c>
      <c r="D203" s="14" t="s">
        <v>2952</v>
      </c>
      <c r="E203" s="14" t="s">
        <v>2953</v>
      </c>
      <c r="F203" s="33">
        <v>41716</v>
      </c>
      <c r="G203" s="33">
        <v>54500</v>
      </c>
      <c r="H203" s="14" t="s">
        <v>111</v>
      </c>
      <c r="I203" s="14" t="s">
        <v>826</v>
      </c>
      <c r="J203" s="14" t="s">
        <v>91</v>
      </c>
      <c r="K203" s="14" t="s">
        <v>91</v>
      </c>
      <c r="L203" s="14">
        <v>1</v>
      </c>
      <c r="M203" s="31" t="str">
        <f>VLOOKUP(L203,TiposUso!$A$1:$B$26,2,"FALSO")</f>
        <v>Captação em corpos de água (rios, lagoas naturais,etc.)</v>
      </c>
      <c r="N203" s="14" t="s">
        <v>31</v>
      </c>
      <c r="O203" s="14" t="s">
        <v>1927</v>
      </c>
      <c r="P203" s="14" t="s">
        <v>1927</v>
      </c>
      <c r="Q203" s="14" t="s">
        <v>2954</v>
      </c>
      <c r="R203" s="14" t="s">
        <v>2955</v>
      </c>
      <c r="S203" s="14">
        <v>38</v>
      </c>
      <c r="T203" s="14">
        <f t="shared" si="5"/>
        <v>136.79999999999998</v>
      </c>
      <c r="U203" s="14" t="s">
        <v>2898</v>
      </c>
    </row>
    <row r="204" spans="1:21" s="1" customFormat="1" ht="15" customHeight="1" x14ac:dyDescent="0.2">
      <c r="A204" s="1" t="s">
        <v>2956</v>
      </c>
      <c r="B204" s="1" t="s">
        <v>1829</v>
      </c>
      <c r="C204" s="1" t="s">
        <v>1830</v>
      </c>
      <c r="D204" s="1" t="s">
        <v>2957</v>
      </c>
      <c r="E204" s="1" t="s">
        <v>2958</v>
      </c>
      <c r="F204" s="33">
        <v>41716</v>
      </c>
      <c r="G204" s="33">
        <v>54500</v>
      </c>
      <c r="H204" s="14" t="s">
        <v>111</v>
      </c>
      <c r="I204" s="14" t="s">
        <v>826</v>
      </c>
      <c r="J204" s="14" t="s">
        <v>91</v>
      </c>
      <c r="K204" s="14" t="s">
        <v>91</v>
      </c>
      <c r="L204" s="14">
        <v>1</v>
      </c>
      <c r="M204" s="31" t="str">
        <f>VLOOKUP(L204,TiposUso!$A$1:$B$26,2,"FALSO")</f>
        <v>Captação em corpos de água (rios, lagoas naturais,etc.)</v>
      </c>
      <c r="N204" s="1" t="s">
        <v>80</v>
      </c>
      <c r="O204" s="1" t="s">
        <v>2959</v>
      </c>
      <c r="P204" s="1" t="s">
        <v>2960</v>
      </c>
      <c r="Q204" s="1" t="s">
        <v>2961</v>
      </c>
      <c r="R204" s="1" t="s">
        <v>2962</v>
      </c>
      <c r="S204" s="1">
        <v>9</v>
      </c>
      <c r="T204" s="1">
        <f t="shared" si="5"/>
        <v>32.4</v>
      </c>
    </row>
    <row r="205" spans="1:21" s="1" customFormat="1" ht="15" customHeight="1" x14ac:dyDescent="0.2">
      <c r="A205" s="1" t="s">
        <v>3006</v>
      </c>
      <c r="B205" s="1" t="s">
        <v>3007</v>
      </c>
      <c r="C205" s="1" t="s">
        <v>3008</v>
      </c>
      <c r="D205" s="1" t="s">
        <v>572</v>
      </c>
      <c r="E205" s="1" t="s">
        <v>3009</v>
      </c>
      <c r="F205" s="2">
        <v>41718</v>
      </c>
      <c r="G205" s="2">
        <v>43544</v>
      </c>
      <c r="H205" s="1" t="s">
        <v>111</v>
      </c>
      <c r="I205" s="1" t="s">
        <v>684</v>
      </c>
      <c r="J205" s="1" t="s">
        <v>91</v>
      </c>
      <c r="K205" s="1" t="s">
        <v>91</v>
      </c>
      <c r="L205" s="1">
        <v>15</v>
      </c>
      <c r="M205" s="31" t="str">
        <f>VLOOKUP(L205,TiposUso!$A$1:$B$26,2,"FALSO")</f>
        <v>Canalização e/ou retificação de curso de água</v>
      </c>
      <c r="N205" s="1" t="s">
        <v>21</v>
      </c>
      <c r="O205" s="1" t="s">
        <v>565</v>
      </c>
      <c r="P205" s="1" t="s">
        <v>3010</v>
      </c>
      <c r="Q205" s="52" t="s">
        <v>3011</v>
      </c>
      <c r="R205" s="52" t="s">
        <v>3012</v>
      </c>
      <c r="S205" s="1" t="s">
        <v>91</v>
      </c>
    </row>
    <row r="206" spans="1:21" s="1" customFormat="1" ht="15" customHeight="1" x14ac:dyDescent="0.2">
      <c r="A206" s="1" t="s">
        <v>3013</v>
      </c>
      <c r="B206" s="1" t="s">
        <v>3014</v>
      </c>
      <c r="C206" s="1" t="s">
        <v>3015</v>
      </c>
      <c r="D206" s="1" t="s">
        <v>1268</v>
      </c>
      <c r="E206" s="1" t="s">
        <v>3016</v>
      </c>
      <c r="F206" s="2">
        <v>41718</v>
      </c>
      <c r="G206" s="2">
        <v>43179</v>
      </c>
      <c r="H206" s="1" t="s">
        <v>111</v>
      </c>
      <c r="I206" s="1" t="s">
        <v>168</v>
      </c>
      <c r="J206" s="1" t="s">
        <v>91</v>
      </c>
      <c r="K206" s="1" t="s">
        <v>91</v>
      </c>
      <c r="L206" s="1">
        <v>14</v>
      </c>
      <c r="M206" s="31" t="str">
        <f>VLOOKUP(L206,TiposUso!$A$1:$B$26,2,"FALSO")</f>
        <v>Dragagem de curso de água para fins de extração mineral</v>
      </c>
      <c r="N206" s="1" t="s">
        <v>75</v>
      </c>
      <c r="O206" s="1" t="s">
        <v>299</v>
      </c>
      <c r="P206" s="1" t="s">
        <v>1281</v>
      </c>
      <c r="Q206" s="36" t="s">
        <v>3017</v>
      </c>
      <c r="R206" s="36" t="s">
        <v>3018</v>
      </c>
      <c r="S206" s="1" t="s">
        <v>91</v>
      </c>
    </row>
    <row r="207" spans="1:21" s="1" customFormat="1" ht="15" customHeight="1" x14ac:dyDescent="0.2">
      <c r="A207" s="1" t="s">
        <v>3019</v>
      </c>
      <c r="B207" s="1" t="s">
        <v>3020</v>
      </c>
      <c r="C207" s="1" t="s">
        <v>3021</v>
      </c>
      <c r="D207" s="1" t="s">
        <v>3022</v>
      </c>
      <c r="E207" s="1" t="s">
        <v>3023</v>
      </c>
      <c r="F207" s="2">
        <v>41718</v>
      </c>
      <c r="G207" s="2">
        <v>43544</v>
      </c>
      <c r="H207" s="1" t="s">
        <v>111</v>
      </c>
      <c r="I207" s="1" t="s">
        <v>3024</v>
      </c>
      <c r="J207" s="1" t="s">
        <v>91</v>
      </c>
      <c r="K207" s="1" t="s">
        <v>91</v>
      </c>
      <c r="L207" s="14">
        <v>1</v>
      </c>
      <c r="M207" s="31" t="str">
        <f>VLOOKUP(L207,TiposUso!$A$1:$B$26,2,"FALSO")</f>
        <v>Captação em corpos de água (rios, lagoas naturais,etc.)</v>
      </c>
      <c r="N207" s="1" t="s">
        <v>32</v>
      </c>
      <c r="O207" s="1" t="s">
        <v>548</v>
      </c>
      <c r="P207" s="1" t="s">
        <v>3025</v>
      </c>
      <c r="Q207" s="1" t="s">
        <v>3026</v>
      </c>
      <c r="R207" s="1" t="s">
        <v>3027</v>
      </c>
      <c r="S207" s="1">
        <v>8.33</v>
      </c>
      <c r="T207" s="1">
        <f t="shared" si="5"/>
        <v>29.988000000000003</v>
      </c>
    </row>
    <row r="208" spans="1:21" s="1" customFormat="1" ht="15" customHeight="1" x14ac:dyDescent="0.2">
      <c r="A208" s="1" t="s">
        <v>3028</v>
      </c>
      <c r="B208" s="1" t="s">
        <v>3029</v>
      </c>
      <c r="C208" s="1" t="s">
        <v>3030</v>
      </c>
      <c r="D208" s="1" t="s">
        <v>3031</v>
      </c>
      <c r="E208" s="1" t="s">
        <v>3032</v>
      </c>
      <c r="F208" s="2">
        <v>41718</v>
      </c>
      <c r="G208" s="2">
        <v>43179</v>
      </c>
      <c r="H208" s="1" t="s">
        <v>111</v>
      </c>
      <c r="I208" s="1" t="s">
        <v>168</v>
      </c>
      <c r="J208" s="1" t="s">
        <v>91</v>
      </c>
      <c r="K208" s="1" t="s">
        <v>91</v>
      </c>
      <c r="L208" s="1">
        <v>14</v>
      </c>
      <c r="M208" s="31" t="str">
        <f>VLOOKUP(L208,TiposUso!$A$1:$B$26,2,"FALSO")</f>
        <v>Dragagem de curso de água para fins de extração mineral</v>
      </c>
      <c r="N208" s="1" t="s">
        <v>32</v>
      </c>
      <c r="O208" s="1" t="s">
        <v>548</v>
      </c>
      <c r="P208" s="1" t="s">
        <v>3033</v>
      </c>
      <c r="Q208" s="36" t="s">
        <v>3034</v>
      </c>
      <c r="R208" s="36" t="s">
        <v>3035</v>
      </c>
      <c r="S208" s="1" t="s">
        <v>91</v>
      </c>
    </row>
    <row r="209" spans="1:21" s="1" customFormat="1" ht="15" customHeight="1" x14ac:dyDescent="0.2">
      <c r="A209" s="1" t="s">
        <v>3036</v>
      </c>
      <c r="B209" s="1" t="s">
        <v>3037</v>
      </c>
      <c r="C209" s="1" t="s">
        <v>3038</v>
      </c>
      <c r="D209" s="1" t="s">
        <v>572</v>
      </c>
      <c r="E209" s="1" t="s">
        <v>3039</v>
      </c>
      <c r="F209" s="2">
        <v>41718</v>
      </c>
      <c r="G209" s="2">
        <v>43179</v>
      </c>
      <c r="H209" s="1" t="s">
        <v>111</v>
      </c>
      <c r="I209" s="1" t="s">
        <v>393</v>
      </c>
      <c r="J209" s="1" t="s">
        <v>91</v>
      </c>
      <c r="K209" s="1" t="s">
        <v>91</v>
      </c>
      <c r="L209" s="14">
        <v>1</v>
      </c>
      <c r="M209" s="31" t="str">
        <f>VLOOKUP(L209,TiposUso!$A$1:$B$26,2,"FALSO")</f>
        <v>Captação em corpos de água (rios, lagoas naturais,etc.)</v>
      </c>
      <c r="N209" s="1" t="s">
        <v>21</v>
      </c>
      <c r="O209" s="1" t="s">
        <v>565</v>
      </c>
      <c r="P209" s="1" t="s">
        <v>3040</v>
      </c>
      <c r="Q209" s="1" t="s">
        <v>3041</v>
      </c>
      <c r="R209" s="1" t="s">
        <v>3042</v>
      </c>
      <c r="S209" s="1">
        <v>8.3000000000000007</v>
      </c>
      <c r="T209" s="1">
        <f t="shared" ref="T209:T272" si="6">(S209/1000)*3600</f>
        <v>29.88</v>
      </c>
      <c r="U209" s="1" t="s">
        <v>3043</v>
      </c>
    </row>
    <row r="210" spans="1:21" s="1" customFormat="1" ht="15" customHeight="1" x14ac:dyDescent="0.2">
      <c r="A210" s="1" t="s">
        <v>3044</v>
      </c>
      <c r="B210" s="1" t="s">
        <v>3045</v>
      </c>
      <c r="C210" s="1" t="s">
        <v>3046</v>
      </c>
      <c r="D210" s="1" t="s">
        <v>3047</v>
      </c>
      <c r="E210" s="1" t="s">
        <v>3143</v>
      </c>
      <c r="F210" s="2">
        <v>41718</v>
      </c>
      <c r="G210" s="2">
        <v>43900</v>
      </c>
      <c r="H210" s="1" t="s">
        <v>111</v>
      </c>
      <c r="I210" s="1" t="s">
        <v>153</v>
      </c>
      <c r="J210" s="1" t="s">
        <v>3048</v>
      </c>
      <c r="K210" s="1" t="s">
        <v>3049</v>
      </c>
      <c r="L210" s="1">
        <v>1</v>
      </c>
      <c r="M210" s="31" t="str">
        <f>VLOOKUP(L210,TiposUso!$A$1:$B$26,2,"FALSO")</f>
        <v>Captação em corpos de água (rios, lagoas naturais,etc.)</v>
      </c>
      <c r="N210" s="1" t="s">
        <v>75</v>
      </c>
      <c r="O210" s="1" t="s">
        <v>299</v>
      </c>
      <c r="P210" s="1" t="s">
        <v>3050</v>
      </c>
      <c r="Q210" s="1" t="s">
        <v>3051</v>
      </c>
      <c r="R210" s="1" t="s">
        <v>3052</v>
      </c>
      <c r="S210" s="1">
        <v>4.5</v>
      </c>
      <c r="T210" s="1">
        <f t="shared" si="6"/>
        <v>16.2</v>
      </c>
    </row>
    <row r="211" spans="1:21" s="1" customFormat="1" ht="15" customHeight="1" x14ac:dyDescent="0.2">
      <c r="A211" s="1" t="s">
        <v>3095</v>
      </c>
      <c r="B211" s="1" t="s">
        <v>3096</v>
      </c>
      <c r="C211" s="1" t="s">
        <v>3097</v>
      </c>
      <c r="D211" s="14" t="s">
        <v>1103</v>
      </c>
      <c r="E211" s="1" t="s">
        <v>3144</v>
      </c>
      <c r="F211" s="2">
        <v>41719</v>
      </c>
      <c r="G211" s="2">
        <v>43545</v>
      </c>
      <c r="H211" s="14" t="s">
        <v>111</v>
      </c>
      <c r="I211" s="1" t="s">
        <v>3098</v>
      </c>
      <c r="J211" s="14" t="s">
        <v>91</v>
      </c>
      <c r="K211" s="14" t="s">
        <v>91</v>
      </c>
      <c r="L211" s="1">
        <v>1</v>
      </c>
      <c r="M211" s="31" t="str">
        <f>VLOOKUP(L211,TiposUso!$A$1:$B$26,2,"FALSO")</f>
        <v>Captação em corpos de água (rios, lagoas naturais,etc.)</v>
      </c>
      <c r="N211" s="14" t="s">
        <v>65</v>
      </c>
      <c r="O211" s="1" t="s">
        <v>135</v>
      </c>
      <c r="P211" s="1" t="s">
        <v>3099</v>
      </c>
      <c r="Q211" s="1" t="s">
        <v>3100</v>
      </c>
      <c r="R211" s="1" t="s">
        <v>3101</v>
      </c>
      <c r="S211" s="1">
        <v>12.6</v>
      </c>
      <c r="T211" s="1">
        <f t="shared" si="6"/>
        <v>45.36</v>
      </c>
    </row>
    <row r="212" spans="1:21" s="1" customFormat="1" ht="15" customHeight="1" x14ac:dyDescent="0.2">
      <c r="A212" s="1" t="s">
        <v>3102</v>
      </c>
      <c r="B212" s="1" t="s">
        <v>3103</v>
      </c>
      <c r="C212" s="1" t="s">
        <v>3104</v>
      </c>
      <c r="D212" s="1" t="s">
        <v>3105</v>
      </c>
      <c r="E212" s="1" t="s">
        <v>3106</v>
      </c>
      <c r="F212" s="2">
        <v>41719</v>
      </c>
      <c r="G212" s="2">
        <v>43545</v>
      </c>
      <c r="H212" s="14" t="s">
        <v>111</v>
      </c>
      <c r="I212" s="1" t="s">
        <v>3107</v>
      </c>
      <c r="J212" s="14" t="s">
        <v>91</v>
      </c>
      <c r="K212" s="14" t="s">
        <v>91</v>
      </c>
      <c r="L212" s="1">
        <v>1</v>
      </c>
      <c r="M212" s="31" t="str">
        <f>VLOOKUP(L212,TiposUso!$A$1:$B$26,2,"FALSO")</f>
        <v>Captação em corpos de água (rios, lagoas naturais,etc.)</v>
      </c>
      <c r="N212" s="1" t="s">
        <v>70</v>
      </c>
      <c r="O212" s="1" t="s">
        <v>184</v>
      </c>
      <c r="P212" s="1" t="s">
        <v>3108</v>
      </c>
      <c r="Q212" s="1" t="s">
        <v>3109</v>
      </c>
      <c r="R212" s="1" t="s">
        <v>3110</v>
      </c>
      <c r="S212" s="1">
        <v>13.9</v>
      </c>
      <c r="T212" s="1">
        <f t="shared" si="6"/>
        <v>50.040000000000006</v>
      </c>
    </row>
    <row r="213" spans="1:21" s="1" customFormat="1" ht="15" customHeight="1" x14ac:dyDescent="0.2">
      <c r="A213" s="1" t="s">
        <v>3166</v>
      </c>
      <c r="B213" s="1" t="s">
        <v>3167</v>
      </c>
      <c r="C213" s="1" t="s">
        <v>3168</v>
      </c>
      <c r="D213" s="1" t="s">
        <v>213</v>
      </c>
      <c r="E213" s="1" t="s">
        <v>3169</v>
      </c>
      <c r="F213" s="2">
        <v>41719</v>
      </c>
      <c r="G213" s="2">
        <v>43152</v>
      </c>
      <c r="H213" s="1" t="s">
        <v>111</v>
      </c>
      <c r="I213" s="1" t="s">
        <v>3170</v>
      </c>
      <c r="J213" s="1" t="s">
        <v>91</v>
      </c>
      <c r="K213" s="1" t="s">
        <v>91</v>
      </c>
      <c r="L213" s="1">
        <v>1</v>
      </c>
      <c r="M213" s="31" t="str">
        <f>VLOOKUP(L213,TiposUso!$A$1:$B$26,2,"FALSO")</f>
        <v>Captação em corpos de água (rios, lagoas naturais,etc.)</v>
      </c>
      <c r="N213" s="1" t="s">
        <v>70</v>
      </c>
      <c r="O213" s="1" t="s">
        <v>184</v>
      </c>
      <c r="P213" s="1" t="s">
        <v>3171</v>
      </c>
      <c r="Q213" s="1" t="s">
        <v>3172</v>
      </c>
      <c r="R213" s="1" t="s">
        <v>3173</v>
      </c>
      <c r="S213" s="1">
        <v>45</v>
      </c>
      <c r="T213" s="1">
        <f t="shared" si="6"/>
        <v>162</v>
      </c>
    </row>
    <row r="214" spans="1:21" s="1" customFormat="1" ht="15" customHeight="1" x14ac:dyDescent="0.2">
      <c r="A214" s="1" t="s">
        <v>3174</v>
      </c>
      <c r="B214" s="1" t="s">
        <v>3175</v>
      </c>
      <c r="C214" s="1" t="s">
        <v>3176</v>
      </c>
      <c r="D214" s="1" t="s">
        <v>1552</v>
      </c>
      <c r="E214" s="1" t="s">
        <v>3177</v>
      </c>
      <c r="F214" s="2">
        <v>41719</v>
      </c>
      <c r="G214" s="2">
        <v>43156</v>
      </c>
      <c r="H214" s="1" t="s">
        <v>111</v>
      </c>
      <c r="I214" s="1" t="s">
        <v>1531</v>
      </c>
      <c r="J214" s="1" t="s">
        <v>91</v>
      </c>
      <c r="K214" s="1" t="s">
        <v>91</v>
      </c>
      <c r="L214" s="1">
        <v>1</v>
      </c>
      <c r="M214" s="31" t="str">
        <f>VLOOKUP(L214,TiposUso!$A$1:$B$26,2,"FALSO")</f>
        <v>Captação em corpos de água (rios, lagoas naturais,etc.)</v>
      </c>
      <c r="N214" s="1" t="s">
        <v>70</v>
      </c>
      <c r="O214" s="1" t="s">
        <v>184</v>
      </c>
      <c r="P214" s="1" t="s">
        <v>1927</v>
      </c>
      <c r="Q214" s="1" t="s">
        <v>3178</v>
      </c>
      <c r="R214" s="1" t="s">
        <v>3179</v>
      </c>
      <c r="S214" s="1">
        <v>60</v>
      </c>
      <c r="T214" s="1">
        <f t="shared" si="6"/>
        <v>216</v>
      </c>
    </row>
    <row r="215" spans="1:21" s="1" customFormat="1" ht="15" customHeight="1" x14ac:dyDescent="0.2">
      <c r="A215" s="1" t="s">
        <v>3180</v>
      </c>
      <c r="B215" s="1" t="s">
        <v>3181</v>
      </c>
      <c r="C215" s="1" t="s">
        <v>3182</v>
      </c>
      <c r="D215" s="1" t="s">
        <v>213</v>
      </c>
      <c r="E215" s="1" t="s">
        <v>3183</v>
      </c>
      <c r="F215" s="2">
        <v>41719</v>
      </c>
      <c r="G215" s="2">
        <v>43159</v>
      </c>
      <c r="H215" s="1" t="s">
        <v>111</v>
      </c>
      <c r="I215" s="1" t="s">
        <v>2305</v>
      </c>
      <c r="J215" s="1" t="s">
        <v>91</v>
      </c>
      <c r="K215" s="1" t="s">
        <v>91</v>
      </c>
      <c r="L215" s="1">
        <v>1</v>
      </c>
      <c r="M215" s="31" t="str">
        <f>VLOOKUP(L215,TiposUso!$A$1:$B$26,2,"FALSO")</f>
        <v>Captação em corpos de água (rios, lagoas naturais,etc.)</v>
      </c>
      <c r="N215" s="1" t="s">
        <v>70</v>
      </c>
      <c r="O215" s="1" t="s">
        <v>184</v>
      </c>
      <c r="P215" s="1" t="s">
        <v>3184</v>
      </c>
      <c r="Q215" s="1" t="s">
        <v>3185</v>
      </c>
      <c r="R215" s="1" t="s">
        <v>541</v>
      </c>
      <c r="S215" s="1">
        <v>12</v>
      </c>
      <c r="T215" s="1">
        <f t="shared" si="6"/>
        <v>43.2</v>
      </c>
    </row>
    <row r="216" spans="1:21" s="1" customFormat="1" ht="15" customHeight="1" x14ac:dyDescent="0.2">
      <c r="A216" s="1" t="s">
        <v>3186</v>
      </c>
      <c r="B216" s="1" t="s">
        <v>3187</v>
      </c>
      <c r="C216" s="1" t="s">
        <v>3188</v>
      </c>
      <c r="D216" s="1" t="s">
        <v>196</v>
      </c>
      <c r="E216" s="1" t="s">
        <v>3189</v>
      </c>
      <c r="F216" s="2">
        <v>41719</v>
      </c>
      <c r="G216" s="2">
        <v>43545</v>
      </c>
      <c r="H216" s="1" t="s">
        <v>111</v>
      </c>
      <c r="I216" s="1" t="s">
        <v>3190</v>
      </c>
      <c r="J216" s="1" t="s">
        <v>91</v>
      </c>
      <c r="K216" s="1" t="s">
        <v>91</v>
      </c>
      <c r="L216" s="1">
        <v>1</v>
      </c>
      <c r="M216" s="31" t="str">
        <f>VLOOKUP(L216,TiposUso!$A$1:$B$26,2,"FALSO")</f>
        <v>Captação em corpos de água (rios, lagoas naturais,etc.)</v>
      </c>
      <c r="N216" s="1" t="s">
        <v>70</v>
      </c>
      <c r="O216" s="1" t="s">
        <v>184</v>
      </c>
      <c r="P216" s="1" t="s">
        <v>524</v>
      </c>
      <c r="Q216" s="1" t="s">
        <v>3191</v>
      </c>
      <c r="R216" s="1" t="s">
        <v>3192</v>
      </c>
      <c r="S216" s="1">
        <v>104.8</v>
      </c>
      <c r="T216" s="1">
        <f t="shared" si="6"/>
        <v>377.28</v>
      </c>
    </row>
    <row r="217" spans="1:21" s="1" customFormat="1" ht="15" customHeight="1" x14ac:dyDescent="0.2">
      <c r="A217" s="1" t="s">
        <v>3193</v>
      </c>
      <c r="B217" s="1" t="s">
        <v>3194</v>
      </c>
      <c r="C217" s="1" t="s">
        <v>3195</v>
      </c>
      <c r="D217" s="1" t="s">
        <v>181</v>
      </c>
      <c r="E217" s="1" t="s">
        <v>3196</v>
      </c>
      <c r="F217" s="2">
        <v>41719</v>
      </c>
      <c r="G217" s="2">
        <v>43159</v>
      </c>
      <c r="H217" s="1" t="s">
        <v>111</v>
      </c>
      <c r="I217" s="1" t="s">
        <v>2305</v>
      </c>
      <c r="J217" s="1" t="s">
        <v>91</v>
      </c>
      <c r="K217" s="1" t="s">
        <v>91</v>
      </c>
      <c r="L217" s="1">
        <v>1</v>
      </c>
      <c r="M217" s="31" t="str">
        <f>VLOOKUP(L217,TiposUso!$A$1:$B$26,2,"FALSO")</f>
        <v>Captação em corpos de água (rios, lagoas naturais,etc.)</v>
      </c>
      <c r="N217" s="1" t="s">
        <v>70</v>
      </c>
      <c r="O217" s="1" t="s">
        <v>184</v>
      </c>
      <c r="P217" s="1" t="s">
        <v>3197</v>
      </c>
      <c r="Q217" s="1" t="s">
        <v>3198</v>
      </c>
      <c r="R217" s="1" t="s">
        <v>3199</v>
      </c>
      <c r="S217" s="1">
        <v>64</v>
      </c>
      <c r="T217" s="1">
        <f t="shared" si="6"/>
        <v>230.4</v>
      </c>
    </row>
    <row r="218" spans="1:21" s="1" customFormat="1" ht="15" customHeight="1" x14ac:dyDescent="0.2">
      <c r="A218" s="1" t="s">
        <v>3200</v>
      </c>
      <c r="B218" s="1" t="s">
        <v>3194</v>
      </c>
      <c r="C218" s="1" t="s">
        <v>3195</v>
      </c>
      <c r="D218" s="1" t="s">
        <v>181</v>
      </c>
      <c r="E218" s="1" t="s">
        <v>3201</v>
      </c>
      <c r="F218" s="2">
        <v>41719</v>
      </c>
      <c r="G218" s="2">
        <v>43159</v>
      </c>
      <c r="H218" s="1" t="s">
        <v>111</v>
      </c>
      <c r="I218" s="1" t="s">
        <v>2062</v>
      </c>
      <c r="J218" s="1" t="s">
        <v>91</v>
      </c>
      <c r="K218" s="1" t="s">
        <v>91</v>
      </c>
      <c r="L218" s="1">
        <v>1</v>
      </c>
      <c r="M218" s="31" t="str">
        <f>VLOOKUP(L218,TiposUso!$A$1:$B$26,2,"FALSO")</f>
        <v>Captação em corpos de água (rios, lagoas naturais,etc.)</v>
      </c>
      <c r="N218" s="1" t="s">
        <v>70</v>
      </c>
      <c r="O218" s="1" t="s">
        <v>184</v>
      </c>
      <c r="P218" s="1" t="s">
        <v>3197</v>
      </c>
      <c r="Q218" s="1" t="s">
        <v>3202</v>
      </c>
      <c r="R218" s="1" t="s">
        <v>3203</v>
      </c>
      <c r="S218" s="1">
        <v>19</v>
      </c>
      <c r="T218" s="1">
        <f t="shared" si="6"/>
        <v>68.399999999999991</v>
      </c>
    </row>
    <row r="219" spans="1:21" s="1" customFormat="1" ht="15" customHeight="1" x14ac:dyDescent="0.2">
      <c r="A219" s="1" t="s">
        <v>3204</v>
      </c>
      <c r="B219" s="1" t="s">
        <v>3205</v>
      </c>
      <c r="C219" s="1" t="s">
        <v>3206</v>
      </c>
      <c r="D219" s="1" t="s">
        <v>196</v>
      </c>
      <c r="E219" s="1" t="s">
        <v>3207</v>
      </c>
      <c r="F219" s="2">
        <v>41719</v>
      </c>
      <c r="G219" s="2">
        <v>43159</v>
      </c>
      <c r="H219" s="1" t="s">
        <v>111</v>
      </c>
      <c r="I219" s="1" t="s">
        <v>3208</v>
      </c>
      <c r="J219" s="1" t="s">
        <v>91</v>
      </c>
      <c r="K219" s="1" t="s">
        <v>91</v>
      </c>
      <c r="L219" s="1">
        <v>1</v>
      </c>
      <c r="M219" s="31" t="str">
        <f>VLOOKUP(L219,TiposUso!$A$1:$B$26,2,"FALSO")</f>
        <v>Captação em corpos de água (rios, lagoas naturais,etc.)</v>
      </c>
      <c r="N219" s="1" t="s">
        <v>70</v>
      </c>
      <c r="O219" s="1" t="s">
        <v>184</v>
      </c>
      <c r="P219" s="1" t="s">
        <v>184</v>
      </c>
      <c r="Q219" s="1" t="s">
        <v>3209</v>
      </c>
      <c r="R219" s="1" t="s">
        <v>3210</v>
      </c>
      <c r="S219" s="1">
        <v>66.400000000000006</v>
      </c>
      <c r="T219" s="1">
        <f t="shared" si="6"/>
        <v>239.04</v>
      </c>
    </row>
    <row r="220" spans="1:21" s="1" customFormat="1" ht="15" customHeight="1" x14ac:dyDescent="0.2">
      <c r="A220" s="1" t="s">
        <v>3211</v>
      </c>
      <c r="B220" s="1" t="s">
        <v>3205</v>
      </c>
      <c r="C220" s="1" t="s">
        <v>3206</v>
      </c>
      <c r="D220" s="1" t="s">
        <v>196</v>
      </c>
      <c r="E220" s="1" t="s">
        <v>3212</v>
      </c>
      <c r="F220" s="2">
        <v>41719</v>
      </c>
      <c r="G220" s="2">
        <v>43159</v>
      </c>
      <c r="H220" s="1" t="s">
        <v>111</v>
      </c>
      <c r="I220" s="1" t="s">
        <v>3170</v>
      </c>
      <c r="J220" s="1" t="s">
        <v>91</v>
      </c>
      <c r="K220" s="1" t="s">
        <v>91</v>
      </c>
      <c r="L220" s="1">
        <v>1</v>
      </c>
      <c r="M220" s="31" t="str">
        <f>VLOOKUP(L220,TiposUso!$A$1:$B$26,2,"FALSO")</f>
        <v>Captação em corpos de água (rios, lagoas naturais,etc.)</v>
      </c>
      <c r="N220" s="1" t="s">
        <v>70</v>
      </c>
      <c r="O220" s="1" t="s">
        <v>184</v>
      </c>
      <c r="P220" s="1" t="s">
        <v>3213</v>
      </c>
      <c r="Q220" s="1" t="s">
        <v>3214</v>
      </c>
      <c r="R220" s="1" t="s">
        <v>3215</v>
      </c>
      <c r="S220" s="1">
        <v>31.8</v>
      </c>
      <c r="T220" s="1">
        <f t="shared" si="6"/>
        <v>114.48</v>
      </c>
    </row>
    <row r="221" spans="1:21" s="27" customFormat="1" ht="15" customHeight="1" x14ac:dyDescent="0.2">
      <c r="A221" s="27" t="s">
        <v>3216</v>
      </c>
      <c r="B221" s="27" t="s">
        <v>3217</v>
      </c>
      <c r="C221" s="27" t="s">
        <v>3218</v>
      </c>
      <c r="D221" s="27" t="s">
        <v>3219</v>
      </c>
      <c r="E221" s="27" t="s">
        <v>3220</v>
      </c>
      <c r="F221" s="28">
        <v>41719</v>
      </c>
      <c r="G221" s="28">
        <v>44612</v>
      </c>
      <c r="H221" s="27" t="s">
        <v>111</v>
      </c>
      <c r="I221" s="27" t="s">
        <v>961</v>
      </c>
      <c r="J221" s="27" t="s">
        <v>91</v>
      </c>
      <c r="K221" s="27" t="s">
        <v>91</v>
      </c>
      <c r="L221" s="27">
        <v>1</v>
      </c>
      <c r="M221" s="31" t="str">
        <f>VLOOKUP(L221,TiposUso!$A$1:$B$26,2,"FALSO")</f>
        <v>Captação em corpos de água (rios, lagoas naturais,etc.)</v>
      </c>
      <c r="N221" s="27" t="s">
        <v>83</v>
      </c>
      <c r="O221" s="27" t="s">
        <v>115</v>
      </c>
      <c r="P221" s="27" t="s">
        <v>3221</v>
      </c>
      <c r="Q221" s="27" t="s">
        <v>3222</v>
      </c>
      <c r="R221" s="27" t="s">
        <v>3223</v>
      </c>
      <c r="S221" s="27">
        <v>13</v>
      </c>
      <c r="T221" s="27">
        <f t="shared" si="6"/>
        <v>46.8</v>
      </c>
    </row>
    <row r="222" spans="1:21" s="1" customFormat="1" ht="15" customHeight="1" x14ac:dyDescent="0.2">
      <c r="A222" s="1" t="s">
        <v>3224</v>
      </c>
      <c r="B222" s="1" t="s">
        <v>3225</v>
      </c>
      <c r="C222" s="1" t="s">
        <v>3226</v>
      </c>
      <c r="D222" s="1" t="s">
        <v>824</v>
      </c>
      <c r="E222" s="1" t="s">
        <v>3227</v>
      </c>
      <c r="F222" s="2">
        <v>41719</v>
      </c>
      <c r="G222" s="2">
        <v>43151</v>
      </c>
      <c r="H222" s="1" t="s">
        <v>111</v>
      </c>
      <c r="I222" s="1" t="s">
        <v>3228</v>
      </c>
      <c r="J222" s="1" t="s">
        <v>3231</v>
      </c>
      <c r="K222" s="1" t="s">
        <v>3232</v>
      </c>
      <c r="L222" s="1">
        <v>4</v>
      </c>
      <c r="M222" s="31" t="str">
        <f>VLOOKUP(L222,TiposUso!$A$1:$B$26,2,"FALSO")</f>
        <v>Captação em barramento em curso de água, com regularização de vazão (Área máxima inundada maior 5,00 HA)</v>
      </c>
      <c r="N222" s="1" t="s">
        <v>70</v>
      </c>
      <c r="O222" s="1" t="s">
        <v>184</v>
      </c>
      <c r="P222" s="1" t="s">
        <v>827</v>
      </c>
      <c r="Q222" s="1" t="s">
        <v>3229</v>
      </c>
      <c r="R222" s="1" t="s">
        <v>3230</v>
      </c>
      <c r="S222" s="1">
        <v>38</v>
      </c>
      <c r="T222" s="1">
        <f t="shared" si="6"/>
        <v>136.79999999999998</v>
      </c>
      <c r="U222" s="1" t="s">
        <v>3233</v>
      </c>
    </row>
    <row r="223" spans="1:21" s="1" customFormat="1" ht="15" customHeight="1" x14ac:dyDescent="0.2">
      <c r="A223" s="1" t="s">
        <v>3234</v>
      </c>
      <c r="B223" s="1" t="s">
        <v>3235</v>
      </c>
      <c r="C223" s="1" t="s">
        <v>3236</v>
      </c>
      <c r="D223" s="1" t="s">
        <v>181</v>
      </c>
      <c r="E223" s="1" t="s">
        <v>3237</v>
      </c>
      <c r="F223" s="2">
        <v>41719</v>
      </c>
      <c r="G223" s="2">
        <v>43155</v>
      </c>
      <c r="H223" s="1" t="s">
        <v>111</v>
      </c>
      <c r="I223" s="1" t="s">
        <v>3238</v>
      </c>
      <c r="J223" s="1" t="s">
        <v>3239</v>
      </c>
      <c r="K223" s="1" t="s">
        <v>3240</v>
      </c>
      <c r="L223" s="1">
        <v>3</v>
      </c>
      <c r="M223" s="31" t="str">
        <f>VLOOKUP(L223,TiposUso!$A$1:$B$26,2,"FALSO")</f>
        <v>Captação em barramento em curso de água, com regularização de vazão (Área máxima inundada menor ou igual 5,00 HA)</v>
      </c>
      <c r="N223" s="1" t="s">
        <v>70</v>
      </c>
      <c r="O223" s="1" t="s">
        <v>184</v>
      </c>
      <c r="P223" s="1" t="s">
        <v>3241</v>
      </c>
      <c r="Q223" s="1" t="s">
        <v>3242</v>
      </c>
      <c r="R223" s="1" t="s">
        <v>3243</v>
      </c>
      <c r="S223" s="1">
        <v>42.8</v>
      </c>
      <c r="T223" s="1">
        <f t="shared" si="6"/>
        <v>154.07999999999998</v>
      </c>
    </row>
    <row r="224" spans="1:21" s="1" customFormat="1" ht="15" customHeight="1" x14ac:dyDescent="0.2">
      <c r="A224" s="1" t="s">
        <v>3244</v>
      </c>
      <c r="B224" s="1" t="s">
        <v>3245</v>
      </c>
      <c r="C224" s="1" t="s">
        <v>3246</v>
      </c>
      <c r="D224" s="1" t="s">
        <v>1562</v>
      </c>
      <c r="E224" s="1" t="s">
        <v>3247</v>
      </c>
      <c r="F224" s="2">
        <v>41719</v>
      </c>
      <c r="G224" s="2">
        <v>43881</v>
      </c>
      <c r="H224" s="1" t="s">
        <v>111</v>
      </c>
      <c r="I224" s="1" t="s">
        <v>3248</v>
      </c>
      <c r="J224" s="1" t="s">
        <v>3249</v>
      </c>
      <c r="K224" s="53" t="s">
        <v>3250</v>
      </c>
      <c r="L224" s="1">
        <v>4</v>
      </c>
      <c r="M224" s="31" t="str">
        <f>VLOOKUP(L224,TiposUso!$A$1:$B$26,2,"FALSO")</f>
        <v>Captação em barramento em curso de água, com regularização de vazão (Área máxima inundada maior 5,00 HA)</v>
      </c>
      <c r="N224" s="1" t="s">
        <v>83</v>
      </c>
      <c r="O224" s="1" t="s">
        <v>115</v>
      </c>
      <c r="P224" s="1" t="s">
        <v>3251</v>
      </c>
      <c r="Q224" s="1" t="s">
        <v>3252</v>
      </c>
      <c r="R224" s="1" t="s">
        <v>3253</v>
      </c>
      <c r="S224" s="1">
        <v>310</v>
      </c>
      <c r="T224" s="1">
        <f t="shared" si="6"/>
        <v>1116</v>
      </c>
    </row>
    <row r="225" spans="1:24" s="1" customFormat="1" ht="15" customHeight="1" x14ac:dyDescent="0.2">
      <c r="A225" s="1" t="s">
        <v>3254</v>
      </c>
      <c r="B225" s="1" t="s">
        <v>3245</v>
      </c>
      <c r="C225" s="1" t="s">
        <v>3246</v>
      </c>
      <c r="D225" s="1" t="s">
        <v>1562</v>
      </c>
      <c r="E225" s="1" t="s">
        <v>3255</v>
      </c>
      <c r="F225" s="2">
        <v>41719</v>
      </c>
      <c r="G225" s="2">
        <v>43881</v>
      </c>
      <c r="H225" s="1" t="s">
        <v>111</v>
      </c>
      <c r="I225" s="1" t="s">
        <v>3256</v>
      </c>
      <c r="J225" s="1" t="s">
        <v>3257</v>
      </c>
      <c r="K225" s="1" t="s">
        <v>3258</v>
      </c>
      <c r="L225" s="1">
        <v>4</v>
      </c>
      <c r="M225" s="31" t="str">
        <f>VLOOKUP(L225,TiposUso!$A$1:$B$26,2,"FALSO")</f>
        <v>Captação em barramento em curso de água, com regularização de vazão (Área máxima inundada maior 5,00 HA)</v>
      </c>
      <c r="N225" s="1" t="s">
        <v>83</v>
      </c>
      <c r="O225" s="1" t="s">
        <v>115</v>
      </c>
      <c r="P225" s="1" t="s">
        <v>3251</v>
      </c>
      <c r="Q225" s="1" t="s">
        <v>3259</v>
      </c>
      <c r="R225" s="1" t="s">
        <v>3260</v>
      </c>
      <c r="S225" s="1">
        <v>40</v>
      </c>
      <c r="T225" s="1">
        <f t="shared" si="6"/>
        <v>144</v>
      </c>
    </row>
    <row r="226" spans="1:24" s="1" customFormat="1" ht="15" customHeight="1" x14ac:dyDescent="0.2">
      <c r="A226" s="1" t="s">
        <v>3261</v>
      </c>
      <c r="B226" s="1" t="s">
        <v>3262</v>
      </c>
      <c r="C226" s="1" t="s">
        <v>3263</v>
      </c>
      <c r="D226" s="1" t="s">
        <v>181</v>
      </c>
      <c r="E226" s="1" t="s">
        <v>3264</v>
      </c>
      <c r="F226" s="2">
        <v>41719</v>
      </c>
      <c r="G226" s="2">
        <v>43881</v>
      </c>
      <c r="H226" s="1" t="s">
        <v>111</v>
      </c>
      <c r="I226" s="1" t="s">
        <v>3265</v>
      </c>
      <c r="J226" s="1" t="s">
        <v>3266</v>
      </c>
      <c r="K226" s="53" t="s">
        <v>3267</v>
      </c>
      <c r="L226" s="1">
        <v>4</v>
      </c>
      <c r="M226" s="31" t="str">
        <f>VLOOKUP(L226,TiposUso!$A$1:$B$26,2,"FALSO")</f>
        <v>Captação em barramento em curso de água, com regularização de vazão (Área máxima inundada maior 5,00 HA)</v>
      </c>
      <c r="N226" s="1" t="s">
        <v>70</v>
      </c>
      <c r="O226" s="1" t="s">
        <v>184</v>
      </c>
      <c r="P226" s="1" t="s">
        <v>3268</v>
      </c>
      <c r="Q226" s="1" t="s">
        <v>3269</v>
      </c>
      <c r="R226" s="1" t="s">
        <v>3270</v>
      </c>
      <c r="S226" s="1">
        <v>88</v>
      </c>
      <c r="T226" s="1">
        <f t="shared" si="6"/>
        <v>316.79999999999995</v>
      </c>
    </row>
    <row r="227" spans="1:24" s="1" customFormat="1" ht="15" customHeight="1" x14ac:dyDescent="0.2">
      <c r="A227" s="1" t="s">
        <v>3271</v>
      </c>
      <c r="B227" s="1" t="s">
        <v>3181</v>
      </c>
      <c r="C227" s="1" t="s">
        <v>3182</v>
      </c>
      <c r="D227" s="1" t="s">
        <v>213</v>
      </c>
      <c r="E227" s="1" t="s">
        <v>3272</v>
      </c>
      <c r="F227" s="2">
        <v>41719</v>
      </c>
      <c r="G227" s="2">
        <v>43159</v>
      </c>
      <c r="H227" s="1" t="s">
        <v>111</v>
      </c>
      <c r="I227" s="1" t="s">
        <v>3273</v>
      </c>
      <c r="J227" s="1" t="s">
        <v>3274</v>
      </c>
      <c r="K227" s="53" t="s">
        <v>3275</v>
      </c>
      <c r="L227" s="1">
        <v>2</v>
      </c>
      <c r="M227" s="31" t="str">
        <f>VLOOKUP(L227,TiposUso!$A$1:$B$26,2,"FALSO")</f>
        <v>Captação em barramento em curso de água, sem regularização de vazão</v>
      </c>
      <c r="N227" s="1" t="s">
        <v>70</v>
      </c>
      <c r="O227" s="1" t="s">
        <v>184</v>
      </c>
      <c r="P227" s="1" t="s">
        <v>3276</v>
      </c>
      <c r="Q227" s="1" t="s">
        <v>3277</v>
      </c>
      <c r="R227" s="1" t="s">
        <v>3278</v>
      </c>
      <c r="S227" s="1">
        <v>11</v>
      </c>
      <c r="T227" s="1">
        <f t="shared" si="6"/>
        <v>39.599999999999994</v>
      </c>
    </row>
    <row r="228" spans="1:24" s="1" customFormat="1" ht="15" customHeight="1" x14ac:dyDescent="0.2">
      <c r="A228" s="1" t="s">
        <v>3300</v>
      </c>
      <c r="B228" s="1" t="s">
        <v>3301</v>
      </c>
      <c r="C228" s="1" t="s">
        <v>3302</v>
      </c>
      <c r="D228" s="1" t="s">
        <v>3303</v>
      </c>
      <c r="E228" s="1" t="s">
        <v>3304</v>
      </c>
      <c r="F228" s="2">
        <v>41720</v>
      </c>
      <c r="G228" s="2">
        <v>43546</v>
      </c>
      <c r="H228" s="1" t="s">
        <v>111</v>
      </c>
      <c r="I228" s="1" t="s">
        <v>3305</v>
      </c>
      <c r="J228" s="1" t="s">
        <v>91</v>
      </c>
      <c r="K228" s="1" t="s">
        <v>91</v>
      </c>
      <c r="L228" s="1">
        <v>1</v>
      </c>
      <c r="M228" s="31" t="str">
        <f>VLOOKUP(L228,TiposUso!$A$1:$B$26,2,"FALSO")</f>
        <v>Captação em corpos de água (rios, lagoas naturais,etc.)</v>
      </c>
      <c r="N228" s="1" t="s">
        <v>65</v>
      </c>
      <c r="O228" s="1" t="s">
        <v>135</v>
      </c>
      <c r="P228" s="1" t="s">
        <v>3306</v>
      </c>
      <c r="Q228" s="1" t="s">
        <v>3307</v>
      </c>
      <c r="R228" s="1" t="s">
        <v>3308</v>
      </c>
      <c r="S228" s="1">
        <v>26</v>
      </c>
      <c r="T228" s="1">
        <f t="shared" si="6"/>
        <v>93.6</v>
      </c>
      <c r="U228" s="1" t="s">
        <v>3309</v>
      </c>
    </row>
    <row r="229" spans="1:24" s="1" customFormat="1" ht="15" customHeight="1" x14ac:dyDescent="0.2">
      <c r="A229" s="1" t="s">
        <v>3310</v>
      </c>
      <c r="B229" s="1" t="s">
        <v>3311</v>
      </c>
      <c r="C229" s="1" t="s">
        <v>3312</v>
      </c>
      <c r="D229" s="1" t="s">
        <v>466</v>
      </c>
      <c r="E229" s="1" t="s">
        <v>3313</v>
      </c>
      <c r="F229" s="2">
        <v>41720</v>
      </c>
      <c r="G229" s="2">
        <v>43546</v>
      </c>
      <c r="H229" s="1" t="s">
        <v>111</v>
      </c>
      <c r="I229" s="1" t="s">
        <v>841</v>
      </c>
      <c r="J229" s="1" t="s">
        <v>91</v>
      </c>
      <c r="K229" s="1" t="s">
        <v>91</v>
      </c>
      <c r="L229" s="1">
        <v>1</v>
      </c>
      <c r="M229" s="31" t="str">
        <f>VLOOKUP(L229,TiposUso!$A$1:$B$26,2,"FALSO")</f>
        <v>Captação em corpos de água (rios, lagoas naturais,etc.)</v>
      </c>
      <c r="N229" s="1" t="s">
        <v>72</v>
      </c>
      <c r="O229" s="1" t="s">
        <v>3314</v>
      </c>
      <c r="P229" s="1" t="s">
        <v>3315</v>
      </c>
      <c r="Q229" s="1" t="s">
        <v>3316</v>
      </c>
      <c r="R229" s="1" t="s">
        <v>3317</v>
      </c>
      <c r="S229" s="1">
        <v>27.5</v>
      </c>
      <c r="T229" s="1">
        <f t="shared" si="6"/>
        <v>99</v>
      </c>
    </row>
    <row r="230" spans="1:24" s="1" customFormat="1" ht="15" customHeight="1" x14ac:dyDescent="0.2">
      <c r="A230" s="1" t="s">
        <v>3318</v>
      </c>
      <c r="B230" s="1" t="s">
        <v>3311</v>
      </c>
      <c r="C230" s="1" t="s">
        <v>3312</v>
      </c>
      <c r="D230" s="1" t="s">
        <v>466</v>
      </c>
      <c r="E230" s="1" t="s">
        <v>3319</v>
      </c>
      <c r="F230" s="2">
        <v>41720</v>
      </c>
      <c r="G230" s="2">
        <v>43546</v>
      </c>
      <c r="H230" s="1" t="s">
        <v>111</v>
      </c>
      <c r="I230" s="1" t="s">
        <v>2097</v>
      </c>
      <c r="J230" s="1" t="s">
        <v>91</v>
      </c>
      <c r="K230" s="1" t="s">
        <v>91</v>
      </c>
      <c r="L230" s="1">
        <v>1</v>
      </c>
      <c r="M230" s="31" t="str">
        <f>VLOOKUP(L230,TiposUso!$A$1:$B$26,2,"FALSO")</f>
        <v>Captação em corpos de água (rios, lagoas naturais,etc.)</v>
      </c>
      <c r="N230" s="1" t="s">
        <v>72</v>
      </c>
      <c r="O230" s="1" t="s">
        <v>3314</v>
      </c>
      <c r="P230" s="1" t="s">
        <v>3315</v>
      </c>
      <c r="Q230" s="1" t="s">
        <v>3316</v>
      </c>
      <c r="R230" s="1" t="s">
        <v>3317</v>
      </c>
      <c r="S230" s="1">
        <v>20.5</v>
      </c>
      <c r="T230" s="1">
        <f t="shared" si="6"/>
        <v>73.8</v>
      </c>
    </row>
    <row r="231" spans="1:24" s="27" customFormat="1" ht="15" customHeight="1" x14ac:dyDescent="0.2">
      <c r="A231" s="27" t="s">
        <v>3320</v>
      </c>
      <c r="B231" s="27" t="s">
        <v>3321</v>
      </c>
      <c r="C231" s="27" t="s">
        <v>3322</v>
      </c>
      <c r="D231" s="27" t="s">
        <v>213</v>
      </c>
      <c r="E231" s="27" t="s">
        <v>3323</v>
      </c>
      <c r="F231" s="28">
        <v>41720</v>
      </c>
      <c r="G231" s="28">
        <v>43546</v>
      </c>
      <c r="H231" s="27" t="s">
        <v>111</v>
      </c>
      <c r="I231" s="27" t="s">
        <v>3324</v>
      </c>
      <c r="J231" s="27" t="s">
        <v>91</v>
      </c>
      <c r="K231" s="27" t="s">
        <v>91</v>
      </c>
      <c r="L231" s="27">
        <v>1</v>
      </c>
      <c r="M231" s="31" t="str">
        <f>VLOOKUP(L231,TiposUso!$A$1:$B$26,2,"FALSO")</f>
        <v>Captação em corpos de água (rios, lagoas naturais,etc.)</v>
      </c>
      <c r="N231" s="27" t="s">
        <v>70</v>
      </c>
      <c r="O231" s="27" t="s">
        <v>184</v>
      </c>
      <c r="P231" s="27" t="s">
        <v>3325</v>
      </c>
      <c r="Q231" s="27" t="s">
        <v>3326</v>
      </c>
      <c r="R231" s="27" t="s">
        <v>3327</v>
      </c>
      <c r="S231" s="27">
        <v>25</v>
      </c>
      <c r="T231" s="27">
        <f t="shared" si="6"/>
        <v>90</v>
      </c>
    </row>
    <row r="232" spans="1:24" s="1" customFormat="1" ht="15" customHeight="1" x14ac:dyDescent="0.2">
      <c r="A232" s="1" t="s">
        <v>3329</v>
      </c>
      <c r="B232" s="1" t="s">
        <v>2840</v>
      </c>
      <c r="C232" s="1" t="s">
        <v>3330</v>
      </c>
      <c r="D232" s="1" t="s">
        <v>2842</v>
      </c>
      <c r="E232" s="1" t="s">
        <v>3331</v>
      </c>
      <c r="F232" s="2">
        <v>41723</v>
      </c>
      <c r="G232" s="2">
        <v>54507</v>
      </c>
      <c r="H232" s="1" t="s">
        <v>111</v>
      </c>
      <c r="I232" s="1" t="s">
        <v>244</v>
      </c>
      <c r="J232" s="1" t="s">
        <v>91</v>
      </c>
      <c r="K232" s="1" t="s">
        <v>91</v>
      </c>
      <c r="L232" s="1">
        <v>16</v>
      </c>
      <c r="M232" s="31" t="str">
        <f>VLOOKUP(L232,TiposUso!$A$1:$B$26,2,"FALSO")</f>
        <v>Travessia rodo-ferroviária (pontes e bueiros)</v>
      </c>
      <c r="N232" s="1" t="s">
        <v>24</v>
      </c>
      <c r="O232" s="1" t="s">
        <v>1111</v>
      </c>
      <c r="P232" s="1" t="s">
        <v>3332</v>
      </c>
      <c r="Q232" s="1" t="s">
        <v>3333</v>
      </c>
      <c r="R232" s="1" t="s">
        <v>3334</v>
      </c>
      <c r="S232" s="1" t="s">
        <v>91</v>
      </c>
    </row>
    <row r="233" spans="1:24" s="1" customFormat="1" ht="15" customHeight="1" x14ac:dyDescent="0.2">
      <c r="A233" s="1" t="s">
        <v>3335</v>
      </c>
      <c r="B233" s="1" t="s">
        <v>2840</v>
      </c>
      <c r="C233" s="1" t="s">
        <v>3330</v>
      </c>
      <c r="D233" s="1" t="s">
        <v>2842</v>
      </c>
      <c r="E233" s="1" t="s">
        <v>3336</v>
      </c>
      <c r="F233" s="2">
        <v>41723</v>
      </c>
      <c r="G233" s="2">
        <v>54507</v>
      </c>
      <c r="H233" s="1" t="s">
        <v>111</v>
      </c>
      <c r="I233" s="1" t="s">
        <v>244</v>
      </c>
      <c r="J233" s="1" t="s">
        <v>91</v>
      </c>
      <c r="K233" s="1" t="s">
        <v>91</v>
      </c>
      <c r="L233" s="1">
        <v>16</v>
      </c>
      <c r="M233" s="31" t="str">
        <f>VLOOKUP(L233,TiposUso!$A$1:$B$26,2,"FALSO")</f>
        <v>Travessia rodo-ferroviária (pontes e bueiros)</v>
      </c>
      <c r="N233" s="1" t="s">
        <v>24</v>
      </c>
      <c r="O233" s="1" t="s">
        <v>1111</v>
      </c>
      <c r="P233" s="1" t="s">
        <v>3332</v>
      </c>
      <c r="Q233" s="1" t="s">
        <v>3337</v>
      </c>
      <c r="R233" s="1" t="s">
        <v>3338</v>
      </c>
      <c r="S233" s="1" t="s">
        <v>91</v>
      </c>
    </row>
    <row r="234" spans="1:24" s="1" customFormat="1" ht="15" customHeight="1" x14ac:dyDescent="0.2">
      <c r="A234" s="1" t="s">
        <v>3339</v>
      </c>
      <c r="B234" s="1" t="s">
        <v>2840</v>
      </c>
      <c r="C234" s="1" t="s">
        <v>3330</v>
      </c>
      <c r="D234" s="1" t="s">
        <v>2842</v>
      </c>
      <c r="E234" s="1" t="s">
        <v>3340</v>
      </c>
      <c r="F234" s="2">
        <v>41723</v>
      </c>
      <c r="G234" s="2">
        <v>54507</v>
      </c>
      <c r="H234" s="1" t="s">
        <v>111</v>
      </c>
      <c r="I234" s="1" t="s">
        <v>244</v>
      </c>
      <c r="J234" s="1" t="s">
        <v>91</v>
      </c>
      <c r="K234" s="1" t="s">
        <v>91</v>
      </c>
      <c r="L234" s="1">
        <v>16</v>
      </c>
      <c r="M234" s="31" t="str">
        <f>VLOOKUP(L234,TiposUso!$A$1:$B$26,2,"FALSO")</f>
        <v>Travessia rodo-ferroviária (pontes e bueiros)</v>
      </c>
      <c r="N234" s="1" t="s">
        <v>24</v>
      </c>
      <c r="O234" s="1" t="s">
        <v>1111</v>
      </c>
      <c r="P234" s="1" t="s">
        <v>3332</v>
      </c>
      <c r="Q234" s="1" t="s">
        <v>3341</v>
      </c>
      <c r="R234" s="1" t="s">
        <v>3342</v>
      </c>
      <c r="S234" s="1" t="s">
        <v>91</v>
      </c>
      <c r="U234" s="30"/>
    </row>
    <row r="235" spans="1:24" s="1" customFormat="1" ht="15" customHeight="1" x14ac:dyDescent="0.2">
      <c r="A235" s="1" t="s">
        <v>3343</v>
      </c>
      <c r="B235" s="1" t="s">
        <v>2840</v>
      </c>
      <c r="C235" s="1" t="s">
        <v>3330</v>
      </c>
      <c r="D235" s="1" t="s">
        <v>2842</v>
      </c>
      <c r="E235" s="1" t="s">
        <v>3344</v>
      </c>
      <c r="F235" s="2">
        <v>41723</v>
      </c>
      <c r="G235" s="2">
        <v>54507</v>
      </c>
      <c r="H235" s="1" t="s">
        <v>111</v>
      </c>
      <c r="I235" s="1" t="s">
        <v>244</v>
      </c>
      <c r="J235" s="1" t="s">
        <v>91</v>
      </c>
      <c r="K235" s="1" t="s">
        <v>91</v>
      </c>
      <c r="L235" s="1">
        <v>16</v>
      </c>
      <c r="M235" s="31" t="str">
        <f>VLOOKUP(L235,TiposUso!$A$1:$B$26,2,"FALSO")</f>
        <v>Travessia rodo-ferroviária (pontes e bueiros)</v>
      </c>
      <c r="N235" s="1" t="s">
        <v>24</v>
      </c>
      <c r="O235" s="1" t="s">
        <v>1111</v>
      </c>
      <c r="P235" s="1" t="s">
        <v>3332</v>
      </c>
      <c r="Q235" s="1" t="s">
        <v>3345</v>
      </c>
      <c r="R235" s="1" t="s">
        <v>3346</v>
      </c>
      <c r="S235" s="1" t="s">
        <v>91</v>
      </c>
    </row>
    <row r="236" spans="1:24" s="1" customFormat="1" ht="15" customHeight="1" x14ac:dyDescent="0.2">
      <c r="A236" s="1" t="s">
        <v>3347</v>
      </c>
      <c r="B236" s="1" t="s">
        <v>2840</v>
      </c>
      <c r="C236" s="1" t="s">
        <v>3330</v>
      </c>
      <c r="D236" s="1" t="s">
        <v>2842</v>
      </c>
      <c r="E236" s="1" t="s">
        <v>3348</v>
      </c>
      <c r="F236" s="2">
        <v>41723</v>
      </c>
      <c r="G236" s="2">
        <v>54507</v>
      </c>
      <c r="H236" s="1" t="s">
        <v>111</v>
      </c>
      <c r="I236" s="1" t="s">
        <v>244</v>
      </c>
      <c r="J236" s="1" t="s">
        <v>91</v>
      </c>
      <c r="K236" s="1" t="s">
        <v>91</v>
      </c>
      <c r="L236" s="1">
        <v>16</v>
      </c>
      <c r="M236" s="31" t="str">
        <f>VLOOKUP(L236,TiposUso!$A$1:$B$26,2,"FALSO")</f>
        <v>Travessia rodo-ferroviária (pontes e bueiros)</v>
      </c>
      <c r="N236" s="1" t="s">
        <v>24</v>
      </c>
      <c r="O236" s="1" t="s">
        <v>1111</v>
      </c>
      <c r="P236" s="1" t="s">
        <v>3332</v>
      </c>
      <c r="Q236" s="1" t="s">
        <v>3349</v>
      </c>
      <c r="R236" s="1" t="s">
        <v>3350</v>
      </c>
      <c r="S236" s="1" t="s">
        <v>91</v>
      </c>
    </row>
    <row r="237" spans="1:24" s="1" customFormat="1" ht="15" customHeight="1" x14ac:dyDescent="0.2">
      <c r="A237" s="1" t="s">
        <v>3351</v>
      </c>
      <c r="B237" s="1" t="s">
        <v>2840</v>
      </c>
      <c r="C237" s="1" t="s">
        <v>3330</v>
      </c>
      <c r="D237" s="1" t="s">
        <v>2842</v>
      </c>
      <c r="E237" s="1" t="s">
        <v>3352</v>
      </c>
      <c r="F237" s="2">
        <v>41723</v>
      </c>
      <c r="G237" s="2">
        <v>54507</v>
      </c>
      <c r="H237" s="1" t="s">
        <v>111</v>
      </c>
      <c r="I237" s="1" t="s">
        <v>244</v>
      </c>
      <c r="J237" s="1" t="s">
        <v>91</v>
      </c>
      <c r="K237" s="1" t="s">
        <v>91</v>
      </c>
      <c r="L237" s="1">
        <v>16</v>
      </c>
      <c r="M237" s="31" t="str">
        <f>VLOOKUP(L237,TiposUso!$A$1:$B$26,2,"FALSO")</f>
        <v>Travessia rodo-ferroviária (pontes e bueiros)</v>
      </c>
      <c r="N237" s="1" t="s">
        <v>24</v>
      </c>
      <c r="O237" s="1" t="s">
        <v>1111</v>
      </c>
      <c r="P237" s="1" t="s">
        <v>3332</v>
      </c>
      <c r="Q237" s="1" t="s">
        <v>3353</v>
      </c>
      <c r="R237" s="1" t="s">
        <v>3354</v>
      </c>
      <c r="S237" s="1" t="s">
        <v>91</v>
      </c>
    </row>
    <row r="238" spans="1:24" s="24" customFormat="1" ht="15" customHeight="1" x14ac:dyDescent="0.2">
      <c r="A238" s="1" t="s">
        <v>3355</v>
      </c>
      <c r="B238" s="1" t="s">
        <v>2840</v>
      </c>
      <c r="C238" s="1" t="s">
        <v>3330</v>
      </c>
      <c r="D238" s="1" t="s">
        <v>2842</v>
      </c>
      <c r="E238" s="1" t="s">
        <v>3356</v>
      </c>
      <c r="F238" s="2">
        <v>41723</v>
      </c>
      <c r="G238" s="2">
        <v>54507</v>
      </c>
      <c r="H238" s="1" t="s">
        <v>111</v>
      </c>
      <c r="I238" s="1" t="s">
        <v>244</v>
      </c>
      <c r="J238" s="1" t="s">
        <v>91</v>
      </c>
      <c r="K238" s="1" t="s">
        <v>91</v>
      </c>
      <c r="L238" s="1">
        <v>16</v>
      </c>
      <c r="M238" s="31" t="str">
        <f>VLOOKUP(L238,TiposUso!$A$1:$B$26,2,"FALSO")</f>
        <v>Travessia rodo-ferroviária (pontes e bueiros)</v>
      </c>
      <c r="N238" s="1" t="s">
        <v>24</v>
      </c>
      <c r="O238" s="1" t="s">
        <v>1111</v>
      </c>
      <c r="P238" s="1" t="s">
        <v>3332</v>
      </c>
      <c r="Q238" s="1" t="s">
        <v>3357</v>
      </c>
      <c r="R238" s="1" t="s">
        <v>3358</v>
      </c>
      <c r="S238" s="24" t="s">
        <v>91</v>
      </c>
    </row>
    <row r="239" spans="1:24" s="27" customFormat="1" ht="15" customHeight="1" x14ac:dyDescent="0.2">
      <c r="A239" s="27" t="s">
        <v>3359</v>
      </c>
      <c r="B239" s="27" t="s">
        <v>2840</v>
      </c>
      <c r="C239" s="27" t="s">
        <v>3330</v>
      </c>
      <c r="D239" s="27" t="s">
        <v>2842</v>
      </c>
      <c r="E239" s="27" t="s">
        <v>3360</v>
      </c>
      <c r="F239" s="28">
        <v>41723</v>
      </c>
      <c r="G239" s="28">
        <v>54507</v>
      </c>
      <c r="H239" s="27" t="s">
        <v>111</v>
      </c>
      <c r="I239" s="27" t="s">
        <v>244</v>
      </c>
      <c r="J239" s="27" t="s">
        <v>91</v>
      </c>
      <c r="K239" s="27" t="s">
        <v>91</v>
      </c>
      <c r="L239" s="27">
        <v>16</v>
      </c>
      <c r="M239" s="31" t="str">
        <f>VLOOKUP(L239,TiposUso!$A$1:$B$26,2,"FALSO")</f>
        <v>Travessia rodo-ferroviária (pontes e bueiros)</v>
      </c>
      <c r="N239" s="27" t="s">
        <v>24</v>
      </c>
      <c r="O239" s="27" t="s">
        <v>1111</v>
      </c>
      <c r="P239" s="27" t="s">
        <v>3332</v>
      </c>
      <c r="Q239" s="27" t="s">
        <v>3361</v>
      </c>
      <c r="R239" s="27" t="s">
        <v>3362</v>
      </c>
      <c r="S239" s="27" t="s">
        <v>91</v>
      </c>
      <c r="X239" s="38"/>
    </row>
    <row r="240" spans="1:24" s="1" customFormat="1" ht="15" customHeight="1" x14ac:dyDescent="0.2">
      <c r="A240" s="1" t="s">
        <v>3468</v>
      </c>
      <c r="B240" s="1" t="s">
        <v>3469</v>
      </c>
      <c r="C240" s="1" t="s">
        <v>3470</v>
      </c>
      <c r="D240" s="1" t="s">
        <v>3471</v>
      </c>
      <c r="E240" s="1" t="s">
        <v>3636</v>
      </c>
      <c r="F240" s="2">
        <v>41725</v>
      </c>
      <c r="G240" s="2">
        <v>43551</v>
      </c>
      <c r="H240" s="14" t="s">
        <v>111</v>
      </c>
      <c r="I240" s="1" t="s">
        <v>3472</v>
      </c>
      <c r="J240" s="1" t="s">
        <v>91</v>
      </c>
      <c r="K240" s="1" t="s">
        <v>91</v>
      </c>
      <c r="L240" s="1">
        <v>3</v>
      </c>
      <c r="M240" s="31" t="str">
        <f>VLOOKUP(L240,TiposUso!$A$1:$B$26,2,"FALSO")</f>
        <v>Captação em barramento em curso de água, com regularização de vazão (Área máxima inundada menor ou igual 5,00 HA)</v>
      </c>
      <c r="N240" s="1" t="s">
        <v>20</v>
      </c>
      <c r="O240" s="1" t="s">
        <v>154</v>
      </c>
      <c r="P240" s="1" t="s">
        <v>3473</v>
      </c>
      <c r="Q240" s="1" t="s">
        <v>3474</v>
      </c>
      <c r="R240" s="1" t="s">
        <v>3475</v>
      </c>
      <c r="S240" s="14">
        <v>4</v>
      </c>
      <c r="T240" s="1">
        <f t="shared" si="6"/>
        <v>14.4</v>
      </c>
    </row>
    <row r="241" spans="1:20" s="1" customFormat="1" ht="15" customHeight="1" x14ac:dyDescent="0.2">
      <c r="A241" s="1" t="s">
        <v>3506</v>
      </c>
      <c r="B241" s="1" t="s">
        <v>3507</v>
      </c>
      <c r="C241" s="1" t="s">
        <v>3508</v>
      </c>
      <c r="D241" s="1" t="s">
        <v>2061</v>
      </c>
      <c r="E241" s="1" t="s">
        <v>3509</v>
      </c>
      <c r="F241" s="2">
        <v>41725</v>
      </c>
      <c r="G241" s="2">
        <v>42549</v>
      </c>
      <c r="H241" s="14" t="s">
        <v>111</v>
      </c>
      <c r="I241" s="1" t="s">
        <v>3510</v>
      </c>
      <c r="J241" s="14" t="s">
        <v>91</v>
      </c>
      <c r="K241" s="14" t="s">
        <v>91</v>
      </c>
      <c r="L241" s="30">
        <v>1</v>
      </c>
      <c r="M241" s="31" t="str">
        <f>VLOOKUP(L241,TiposUso!$A$1:$B$26,2,"FALSO")</f>
        <v>Captação em corpos de água (rios, lagoas naturais,etc.)</v>
      </c>
      <c r="N241" s="1" t="s">
        <v>27</v>
      </c>
      <c r="O241" s="1" t="s">
        <v>495</v>
      </c>
      <c r="P241" s="1" t="s">
        <v>3511</v>
      </c>
      <c r="Q241" s="1" t="s">
        <v>3512</v>
      </c>
      <c r="R241" s="1" t="s">
        <v>3513</v>
      </c>
      <c r="S241" s="14">
        <v>15.3</v>
      </c>
      <c r="T241" s="1">
        <f t="shared" si="6"/>
        <v>55.080000000000005</v>
      </c>
    </row>
    <row r="242" spans="1:20" s="1" customFormat="1" ht="15" customHeight="1" x14ac:dyDescent="0.2">
      <c r="A242" s="1" t="s">
        <v>3514</v>
      </c>
      <c r="B242" s="1" t="s">
        <v>3515</v>
      </c>
      <c r="C242" s="1" t="s">
        <v>3516</v>
      </c>
      <c r="D242" s="1" t="s">
        <v>1786</v>
      </c>
      <c r="E242" s="1" t="s">
        <v>3517</v>
      </c>
      <c r="F242" s="2">
        <v>41725</v>
      </c>
      <c r="G242" s="2">
        <v>43050</v>
      </c>
      <c r="H242" s="14" t="s">
        <v>111</v>
      </c>
      <c r="I242" s="1" t="s">
        <v>3518</v>
      </c>
      <c r="J242" s="14" t="s">
        <v>91</v>
      </c>
      <c r="K242" s="14" t="s">
        <v>91</v>
      </c>
      <c r="L242" s="30">
        <v>1</v>
      </c>
      <c r="M242" s="31" t="str">
        <f>VLOOKUP(L242,TiposUso!$A$1:$B$26,2,"FALSO")</f>
        <v>Captação em corpos de água (rios, lagoas naturais,etc.)</v>
      </c>
      <c r="N242" s="1" t="s">
        <v>27</v>
      </c>
      <c r="O242" s="1" t="s">
        <v>515</v>
      </c>
      <c r="P242" s="1" t="s">
        <v>3519</v>
      </c>
      <c r="Q242" s="1" t="s">
        <v>3520</v>
      </c>
      <c r="R242" s="1" t="s">
        <v>3521</v>
      </c>
      <c r="S242" s="14">
        <v>114</v>
      </c>
      <c r="T242" s="1">
        <f t="shared" si="6"/>
        <v>410.40000000000003</v>
      </c>
    </row>
    <row r="243" spans="1:20" s="1" customFormat="1" ht="15" customHeight="1" x14ac:dyDescent="0.2">
      <c r="A243" s="1" t="s">
        <v>3522</v>
      </c>
      <c r="B243" s="1" t="s">
        <v>3523</v>
      </c>
      <c r="C243" s="1" t="s">
        <v>3524</v>
      </c>
      <c r="D243" s="1" t="s">
        <v>1819</v>
      </c>
      <c r="E243" s="1" t="s">
        <v>3525</v>
      </c>
      <c r="F243" s="2">
        <v>41725</v>
      </c>
      <c r="G243" s="2">
        <v>43015</v>
      </c>
      <c r="H243" s="14" t="s">
        <v>111</v>
      </c>
      <c r="I243" s="1" t="s">
        <v>168</v>
      </c>
      <c r="J243" s="14" t="s">
        <v>91</v>
      </c>
      <c r="K243" s="14" t="s">
        <v>91</v>
      </c>
      <c r="L243" s="1">
        <v>14</v>
      </c>
      <c r="M243" s="31" t="str">
        <f>VLOOKUP(L243,TiposUso!$A$1:$B$26,2,"FALSO")</f>
        <v>Dragagem de curso de água para fins de extração mineral</v>
      </c>
      <c r="N243" s="1" t="s">
        <v>27</v>
      </c>
      <c r="O243" s="1" t="s">
        <v>495</v>
      </c>
      <c r="P243" s="1" t="s">
        <v>3526</v>
      </c>
      <c r="Q243" s="1" t="s">
        <v>3527</v>
      </c>
      <c r="R243" s="1" t="s">
        <v>3528</v>
      </c>
      <c r="S243" s="14">
        <v>0.1</v>
      </c>
      <c r="T243" s="1">
        <f t="shared" si="6"/>
        <v>0.36000000000000004</v>
      </c>
    </row>
    <row r="244" spans="1:20" s="1" customFormat="1" ht="15" customHeight="1" x14ac:dyDescent="0.2">
      <c r="A244" s="1" t="s">
        <v>3529</v>
      </c>
      <c r="B244" s="1" t="s">
        <v>3530</v>
      </c>
      <c r="C244" s="1" t="s">
        <v>3531</v>
      </c>
      <c r="D244" s="1" t="s">
        <v>2061</v>
      </c>
      <c r="E244" s="1" t="s">
        <v>3532</v>
      </c>
      <c r="F244" s="2">
        <v>41725</v>
      </c>
      <c r="G244" s="2">
        <v>43009</v>
      </c>
      <c r="H244" s="14" t="s">
        <v>111</v>
      </c>
      <c r="I244" s="1" t="s">
        <v>168</v>
      </c>
      <c r="J244" s="14" t="s">
        <v>91</v>
      </c>
      <c r="K244" s="14" t="s">
        <v>91</v>
      </c>
      <c r="L244" s="1">
        <v>14</v>
      </c>
      <c r="M244" s="31" t="str">
        <f>VLOOKUP(L244,TiposUso!$A$1:$B$26,2,"FALSO")</f>
        <v>Dragagem de curso de água para fins de extração mineral</v>
      </c>
      <c r="N244" s="1" t="s">
        <v>27</v>
      </c>
      <c r="O244" s="1" t="s">
        <v>495</v>
      </c>
      <c r="P244" s="1" t="s">
        <v>3533</v>
      </c>
      <c r="Q244" s="36" t="s">
        <v>3534</v>
      </c>
      <c r="R244" s="36" t="s">
        <v>3535</v>
      </c>
      <c r="S244" s="14">
        <v>0.35</v>
      </c>
      <c r="T244" s="1">
        <f t="shared" si="6"/>
        <v>1.26</v>
      </c>
    </row>
    <row r="245" spans="1:20" s="1" customFormat="1" ht="15" customHeight="1" x14ac:dyDescent="0.2">
      <c r="A245" s="1" t="s">
        <v>3536</v>
      </c>
      <c r="B245" s="1" t="s">
        <v>3537</v>
      </c>
      <c r="C245" s="1" t="s">
        <v>3538</v>
      </c>
      <c r="D245" s="1" t="s">
        <v>123</v>
      </c>
      <c r="E245" s="1" t="s">
        <v>3539</v>
      </c>
      <c r="F245" s="2">
        <v>41725</v>
      </c>
      <c r="G245" s="2">
        <v>43037</v>
      </c>
      <c r="H245" s="14" t="s">
        <v>111</v>
      </c>
      <c r="I245" s="1" t="s">
        <v>3540</v>
      </c>
      <c r="J245" s="14" t="s">
        <v>91</v>
      </c>
      <c r="K245" s="14" t="s">
        <v>91</v>
      </c>
      <c r="L245" s="30">
        <v>1</v>
      </c>
      <c r="M245" s="31" t="str">
        <f>VLOOKUP(L245,TiposUso!$A$1:$B$26,2,"FALSO")</f>
        <v>Captação em corpos de água (rios, lagoas naturais,etc.)</v>
      </c>
      <c r="N245" s="1" t="s">
        <v>25</v>
      </c>
      <c r="O245" s="1" t="s">
        <v>126</v>
      </c>
      <c r="P245" s="1" t="s">
        <v>3541</v>
      </c>
      <c r="Q245" s="1" t="s">
        <v>2295</v>
      </c>
      <c r="R245" s="1" t="s">
        <v>3542</v>
      </c>
      <c r="S245" s="14">
        <v>4.5999999999999996</v>
      </c>
      <c r="T245" s="1">
        <f t="shared" si="6"/>
        <v>16.559999999999999</v>
      </c>
    </row>
    <row r="246" spans="1:20" s="1" customFormat="1" ht="15" customHeight="1" x14ac:dyDescent="0.2">
      <c r="A246" s="1" t="s">
        <v>3543</v>
      </c>
      <c r="B246" s="1" t="s">
        <v>3507</v>
      </c>
      <c r="C246" s="1" t="s">
        <v>3508</v>
      </c>
      <c r="D246" s="1" t="s">
        <v>2061</v>
      </c>
      <c r="E246" s="1" t="s">
        <v>3637</v>
      </c>
      <c r="F246" s="2">
        <v>41725</v>
      </c>
      <c r="G246" s="2">
        <v>42549</v>
      </c>
      <c r="H246" s="14" t="s">
        <v>111</v>
      </c>
      <c r="I246" s="1" t="s">
        <v>3544</v>
      </c>
      <c r="J246" s="1" t="s">
        <v>3545</v>
      </c>
      <c r="K246" s="1" t="s">
        <v>3546</v>
      </c>
      <c r="L246" s="14">
        <v>3</v>
      </c>
      <c r="M246" s="31" t="str">
        <f>VLOOKUP(L246,TiposUso!$A$1:$B$26,2,"FALSO")</f>
        <v>Captação em barramento em curso de água, com regularização de vazão (Área máxima inundada menor ou igual 5,00 HA)</v>
      </c>
      <c r="N246" s="1" t="s">
        <v>27</v>
      </c>
      <c r="O246" s="1" t="s">
        <v>495</v>
      </c>
      <c r="P246" s="1" t="s">
        <v>3547</v>
      </c>
      <c r="Q246" s="1" t="s">
        <v>3548</v>
      </c>
      <c r="R246" s="1" t="s">
        <v>3549</v>
      </c>
      <c r="S246" s="14">
        <v>9.1999999999999993</v>
      </c>
      <c r="T246" s="1">
        <f t="shared" si="6"/>
        <v>33.119999999999997</v>
      </c>
    </row>
    <row r="247" spans="1:20" s="1" customFormat="1" ht="15" customHeight="1" x14ac:dyDescent="0.2">
      <c r="A247" s="1" t="s">
        <v>3550</v>
      </c>
      <c r="B247" s="1" t="s">
        <v>3551</v>
      </c>
      <c r="C247" s="1" t="s">
        <v>3552</v>
      </c>
      <c r="D247" s="1" t="s">
        <v>1770</v>
      </c>
      <c r="E247" s="1" t="s">
        <v>3638</v>
      </c>
      <c r="F247" s="2">
        <v>41725</v>
      </c>
      <c r="G247" s="2">
        <v>42463</v>
      </c>
      <c r="H247" s="14" t="s">
        <v>111</v>
      </c>
      <c r="I247" s="1" t="s">
        <v>3553</v>
      </c>
      <c r="J247" s="1" t="s">
        <v>3554</v>
      </c>
      <c r="K247" s="1" t="s">
        <v>3555</v>
      </c>
      <c r="L247" s="14">
        <v>3</v>
      </c>
      <c r="M247" s="31" t="str">
        <f>VLOOKUP(L247,TiposUso!$A$1:$B$26,2,"FALSO")</f>
        <v>Captação em barramento em curso de água, com regularização de vazão (Área máxima inundada menor ou igual 5,00 HA)</v>
      </c>
      <c r="N247" s="1" t="s">
        <v>30</v>
      </c>
      <c r="O247" s="1" t="s">
        <v>3556</v>
      </c>
      <c r="P247" s="1" t="s">
        <v>3557</v>
      </c>
      <c r="Q247" s="1" t="s">
        <v>3558</v>
      </c>
      <c r="R247" s="1" t="s">
        <v>3559</v>
      </c>
      <c r="S247" s="14">
        <v>8.3000000000000007</v>
      </c>
      <c r="T247" s="1">
        <f t="shared" si="6"/>
        <v>29.88</v>
      </c>
    </row>
    <row r="248" spans="1:20" s="1" customFormat="1" ht="15" customHeight="1" x14ac:dyDescent="0.2">
      <c r="A248" s="1" t="s">
        <v>3578</v>
      </c>
      <c r="B248" s="1" t="s">
        <v>3572</v>
      </c>
      <c r="C248" s="1" t="s">
        <v>3573</v>
      </c>
      <c r="D248" s="1" t="s">
        <v>181</v>
      </c>
      <c r="E248" s="1" t="s">
        <v>3579</v>
      </c>
      <c r="F248" s="2">
        <v>41731</v>
      </c>
      <c r="G248" s="2">
        <v>43919</v>
      </c>
      <c r="H248" s="14" t="s">
        <v>111</v>
      </c>
      <c r="I248" s="1" t="s">
        <v>857</v>
      </c>
      <c r="J248" s="1" t="s">
        <v>3580</v>
      </c>
      <c r="K248" s="1" t="s">
        <v>3581</v>
      </c>
      <c r="L248" s="14">
        <v>5</v>
      </c>
      <c r="M248" s="31" t="str">
        <f>VLOOKUP(L248,TiposUso!$A$1:$B$26,2,"FALSO")</f>
        <v>Barramento em curso de água, sem captação</v>
      </c>
      <c r="N248" s="1" t="s">
        <v>70</v>
      </c>
      <c r="O248" s="1" t="s">
        <v>184</v>
      </c>
      <c r="P248" s="1" t="s">
        <v>3582</v>
      </c>
      <c r="Q248" s="1" t="s">
        <v>3583</v>
      </c>
      <c r="R248" s="1" t="s">
        <v>3584</v>
      </c>
      <c r="S248" s="14" t="s">
        <v>91</v>
      </c>
    </row>
    <row r="249" spans="1:20" s="1" customFormat="1" ht="15" customHeight="1" x14ac:dyDescent="0.2">
      <c r="A249" s="1" t="s">
        <v>3585</v>
      </c>
      <c r="B249" s="1" t="s">
        <v>3572</v>
      </c>
      <c r="C249" s="1" t="s">
        <v>3573</v>
      </c>
      <c r="D249" s="1" t="s">
        <v>181</v>
      </c>
      <c r="E249" s="1" t="s">
        <v>3586</v>
      </c>
      <c r="F249" s="2">
        <v>41731</v>
      </c>
      <c r="G249" s="2">
        <v>43919</v>
      </c>
      <c r="H249" s="14" t="s">
        <v>111</v>
      </c>
      <c r="I249" s="1" t="s">
        <v>857</v>
      </c>
      <c r="J249" s="1" t="s">
        <v>3587</v>
      </c>
      <c r="K249" s="1" t="s">
        <v>3588</v>
      </c>
      <c r="L249" s="14">
        <v>5</v>
      </c>
      <c r="M249" s="31" t="str">
        <f>VLOOKUP(L249,TiposUso!$A$1:$B$26,2,"FALSO")</f>
        <v>Barramento em curso de água, sem captação</v>
      </c>
      <c r="N249" s="1" t="s">
        <v>70</v>
      </c>
      <c r="O249" s="1" t="s">
        <v>184</v>
      </c>
      <c r="P249" s="1" t="s">
        <v>3582</v>
      </c>
      <c r="Q249" s="1" t="s">
        <v>3589</v>
      </c>
      <c r="R249" s="1" t="s">
        <v>3590</v>
      </c>
      <c r="S249" s="14" t="s">
        <v>91</v>
      </c>
    </row>
    <row r="250" spans="1:20" s="14" customFormat="1" ht="15" customHeight="1" x14ac:dyDescent="0.2">
      <c r="A250" s="1" t="s">
        <v>3591</v>
      </c>
      <c r="B250" s="1" t="s">
        <v>3592</v>
      </c>
      <c r="C250" s="1" t="s">
        <v>3593</v>
      </c>
      <c r="D250" s="14" t="s">
        <v>401</v>
      </c>
      <c r="E250" s="1" t="s">
        <v>3594</v>
      </c>
      <c r="F250" s="2">
        <v>41731</v>
      </c>
      <c r="G250" s="33">
        <v>43192</v>
      </c>
      <c r="H250" s="14" t="s">
        <v>111</v>
      </c>
      <c r="I250" s="14" t="s">
        <v>168</v>
      </c>
      <c r="J250" s="14" t="s">
        <v>91</v>
      </c>
      <c r="K250" s="14" t="s">
        <v>91</v>
      </c>
      <c r="L250" s="14">
        <v>14</v>
      </c>
      <c r="M250" s="31" t="str">
        <f>VLOOKUP(L250,TiposUso!$A$1:$B$26,2,"FALSO")</f>
        <v>Dragagem de curso de água para fins de extração mineral</v>
      </c>
      <c r="N250" s="14" t="s">
        <v>23</v>
      </c>
      <c r="O250" s="1" t="s">
        <v>271</v>
      </c>
      <c r="P250" s="1" t="s">
        <v>271</v>
      </c>
      <c r="Q250" s="1" t="s">
        <v>3595</v>
      </c>
      <c r="R250" s="1" t="s">
        <v>3596</v>
      </c>
      <c r="S250" s="14">
        <v>25</v>
      </c>
      <c r="T250" s="14">
        <f t="shared" si="6"/>
        <v>90</v>
      </c>
    </row>
    <row r="251" spans="1:20" s="14" customFormat="1" ht="15" customHeight="1" x14ac:dyDescent="0.2">
      <c r="A251" s="1" t="s">
        <v>3597</v>
      </c>
      <c r="B251" s="1" t="s">
        <v>3598</v>
      </c>
      <c r="C251" s="1" t="s">
        <v>3599</v>
      </c>
      <c r="D251" s="14" t="s">
        <v>3600</v>
      </c>
      <c r="E251" s="14" t="s">
        <v>3601</v>
      </c>
      <c r="F251" s="2">
        <v>41731</v>
      </c>
      <c r="G251" s="33">
        <v>43192</v>
      </c>
      <c r="H251" s="14" t="s">
        <v>111</v>
      </c>
      <c r="I251" s="14" t="s">
        <v>168</v>
      </c>
      <c r="J251" s="14" t="s">
        <v>91</v>
      </c>
      <c r="K251" s="14" t="s">
        <v>91</v>
      </c>
      <c r="L251" s="14">
        <v>14</v>
      </c>
      <c r="M251" s="31" t="str">
        <f>VLOOKUP(L251,TiposUso!$A$1:$B$26,2,"FALSO")</f>
        <v>Dragagem de curso de água para fins de extração mineral</v>
      </c>
      <c r="N251" s="1" t="s">
        <v>2912</v>
      </c>
      <c r="O251" s="1" t="s">
        <v>945</v>
      </c>
      <c r="P251" s="1" t="s">
        <v>3602</v>
      </c>
      <c r="Q251" s="52" t="s">
        <v>3603</v>
      </c>
      <c r="R251" s="52" t="s">
        <v>3603</v>
      </c>
      <c r="S251" s="14">
        <v>0.9</v>
      </c>
      <c r="T251" s="14">
        <f t="shared" si="6"/>
        <v>3.2399999999999998</v>
      </c>
    </row>
    <row r="252" spans="1:20" s="14" customFormat="1" ht="15" customHeight="1" x14ac:dyDescent="0.2">
      <c r="A252" s="1" t="s">
        <v>3604</v>
      </c>
      <c r="B252" s="1" t="s">
        <v>3605</v>
      </c>
      <c r="C252" s="1" t="s">
        <v>3606</v>
      </c>
      <c r="D252" s="14" t="s">
        <v>3607</v>
      </c>
      <c r="E252" s="1" t="s">
        <v>3608</v>
      </c>
      <c r="F252" s="2">
        <v>41731</v>
      </c>
      <c r="G252" s="33">
        <v>43044</v>
      </c>
      <c r="H252" s="14" t="s">
        <v>111</v>
      </c>
      <c r="I252" s="14" t="s">
        <v>168</v>
      </c>
      <c r="J252" s="14" t="s">
        <v>91</v>
      </c>
      <c r="K252" s="14" t="s">
        <v>91</v>
      </c>
      <c r="L252" s="14">
        <v>14</v>
      </c>
      <c r="M252" s="31" t="str">
        <f>VLOOKUP(L252,TiposUso!$A$1:$B$26,2,"FALSO")</f>
        <v>Dragagem de curso de água para fins de extração mineral</v>
      </c>
      <c r="N252" s="14" t="s">
        <v>33</v>
      </c>
      <c r="O252" s="1" t="s">
        <v>227</v>
      </c>
      <c r="P252" s="1" t="s">
        <v>3607</v>
      </c>
      <c r="Q252" s="56" t="s">
        <v>3609</v>
      </c>
      <c r="R252" s="57" t="s">
        <v>3609</v>
      </c>
      <c r="S252" s="14">
        <v>1.1000000000000001</v>
      </c>
      <c r="T252" s="14">
        <f t="shared" si="6"/>
        <v>3.9600000000000004</v>
      </c>
    </row>
    <row r="253" spans="1:20" s="14" customFormat="1" ht="15" customHeight="1" x14ac:dyDescent="0.2">
      <c r="A253" s="1" t="s">
        <v>3610</v>
      </c>
      <c r="B253" s="1" t="s">
        <v>3611</v>
      </c>
      <c r="C253" s="1" t="s">
        <v>3612</v>
      </c>
      <c r="D253" s="14" t="s">
        <v>3613</v>
      </c>
      <c r="E253" s="1" t="s">
        <v>3614</v>
      </c>
      <c r="F253" s="2">
        <v>41731</v>
      </c>
      <c r="G253" s="33">
        <v>43192</v>
      </c>
      <c r="H253" s="14" t="s">
        <v>111</v>
      </c>
      <c r="I253" s="14" t="s">
        <v>168</v>
      </c>
      <c r="J253" s="14" t="s">
        <v>91</v>
      </c>
      <c r="K253" s="14" t="s">
        <v>91</v>
      </c>
      <c r="L253" s="14">
        <v>14</v>
      </c>
      <c r="M253" s="31" t="str">
        <f>VLOOKUP(L253,TiposUso!$A$1:$B$26,2,"FALSO")</f>
        <v>Dragagem de curso de água para fins de extração mineral</v>
      </c>
      <c r="N253" s="14" t="s">
        <v>23</v>
      </c>
      <c r="O253" s="1" t="s">
        <v>271</v>
      </c>
      <c r="P253" s="1" t="s">
        <v>271</v>
      </c>
      <c r="Q253" s="56" t="s">
        <v>3615</v>
      </c>
      <c r="R253" s="58" t="s">
        <v>3616</v>
      </c>
      <c r="S253" s="14">
        <v>0.2</v>
      </c>
      <c r="T253" s="14">
        <f t="shared" si="6"/>
        <v>0.72000000000000008</v>
      </c>
    </row>
    <row r="254" spans="1:20" s="14" customFormat="1" ht="15" customHeight="1" x14ac:dyDescent="0.2">
      <c r="A254" s="1" t="s">
        <v>3617</v>
      </c>
      <c r="B254" s="1" t="s">
        <v>3618</v>
      </c>
      <c r="C254" s="1" t="s">
        <v>3619</v>
      </c>
      <c r="D254" s="14" t="s">
        <v>252</v>
      </c>
      <c r="E254" s="1" t="s">
        <v>3620</v>
      </c>
      <c r="F254" s="2">
        <v>41731</v>
      </c>
      <c r="G254" s="33">
        <v>43192</v>
      </c>
      <c r="H254" s="14" t="s">
        <v>111</v>
      </c>
      <c r="I254" s="14" t="s">
        <v>168</v>
      </c>
      <c r="J254" s="14" t="s">
        <v>91</v>
      </c>
      <c r="K254" s="14" t="s">
        <v>91</v>
      </c>
      <c r="L254" s="14">
        <v>14</v>
      </c>
      <c r="M254" s="31" t="str">
        <f>VLOOKUP(L254,TiposUso!$A$1:$B$26,2,"FALSO")</f>
        <v>Dragagem de curso de água para fins de extração mineral</v>
      </c>
      <c r="N254" s="14" t="s">
        <v>23</v>
      </c>
      <c r="O254" s="1" t="s">
        <v>255</v>
      </c>
      <c r="P254" s="1" t="s">
        <v>3621</v>
      </c>
      <c r="Q254" s="56" t="s">
        <v>3622</v>
      </c>
      <c r="R254" s="56" t="s">
        <v>3623</v>
      </c>
      <c r="S254" s="14">
        <v>1.25</v>
      </c>
      <c r="T254" s="14">
        <f t="shared" si="6"/>
        <v>4.5</v>
      </c>
    </row>
    <row r="255" spans="1:20" s="14" customFormat="1" ht="15" customHeight="1" x14ac:dyDescent="0.2">
      <c r="A255" s="1" t="s">
        <v>3624</v>
      </c>
      <c r="B255" s="1" t="s">
        <v>3625</v>
      </c>
      <c r="C255" s="1" t="s">
        <v>3626</v>
      </c>
      <c r="D255" s="14" t="s">
        <v>3627</v>
      </c>
      <c r="E255" s="1" t="s">
        <v>3628</v>
      </c>
      <c r="F255" s="2">
        <v>41731</v>
      </c>
      <c r="G255" s="33">
        <v>43173</v>
      </c>
      <c r="H255" s="14" t="s">
        <v>111</v>
      </c>
      <c r="I255" s="14" t="s">
        <v>168</v>
      </c>
      <c r="J255" s="14" t="s">
        <v>91</v>
      </c>
      <c r="K255" s="14" t="s">
        <v>91</v>
      </c>
      <c r="L255" s="14">
        <v>14</v>
      </c>
      <c r="M255" s="31" t="str">
        <f>VLOOKUP(L255,TiposUso!$A$1:$B$26,2,"FALSO")</f>
        <v>Dragagem de curso de água para fins de extração mineral</v>
      </c>
      <c r="N255" s="14" t="s">
        <v>23</v>
      </c>
      <c r="O255" s="1" t="s">
        <v>271</v>
      </c>
      <c r="P255" s="1" t="s">
        <v>271</v>
      </c>
      <c r="Q255" s="56" t="s">
        <v>3629</v>
      </c>
      <c r="R255" s="56" t="s">
        <v>3629</v>
      </c>
      <c r="S255" s="14">
        <v>1.1000000000000001</v>
      </c>
      <c r="T255" s="14">
        <f t="shared" si="6"/>
        <v>3.9600000000000004</v>
      </c>
    </row>
    <row r="256" spans="1:20" s="32" customFormat="1" ht="15" customHeight="1" x14ac:dyDescent="0.2">
      <c r="A256" s="27" t="s">
        <v>3630</v>
      </c>
      <c r="B256" s="27" t="s">
        <v>3631</v>
      </c>
      <c r="C256" s="27" t="s">
        <v>3632</v>
      </c>
      <c r="D256" s="59" t="s">
        <v>1657</v>
      </c>
      <c r="E256" s="27" t="s">
        <v>3633</v>
      </c>
      <c r="F256" s="28">
        <v>41731</v>
      </c>
      <c r="G256" s="42">
        <v>42952</v>
      </c>
      <c r="H256" s="32" t="s">
        <v>111</v>
      </c>
      <c r="I256" s="27" t="s">
        <v>142</v>
      </c>
      <c r="J256" s="32" t="s">
        <v>91</v>
      </c>
      <c r="K256" s="32" t="s">
        <v>91</v>
      </c>
      <c r="L256" s="32">
        <v>1</v>
      </c>
      <c r="M256" s="31" t="str">
        <f>VLOOKUP(L256,TiposUso!$A$1:$B$26,2,"FALSO")</f>
        <v>Captação em corpos de água (rios, lagoas naturais,etc.)</v>
      </c>
      <c r="N256" s="32" t="s">
        <v>23</v>
      </c>
      <c r="O256" s="27" t="s">
        <v>1659</v>
      </c>
      <c r="P256" s="27" t="s">
        <v>1640</v>
      </c>
      <c r="Q256" s="27" t="s">
        <v>3634</v>
      </c>
      <c r="R256" s="27" t="s">
        <v>3635</v>
      </c>
      <c r="S256" s="32">
        <v>2.1</v>
      </c>
      <c r="T256" s="32">
        <f t="shared" si="6"/>
        <v>7.5600000000000014</v>
      </c>
    </row>
    <row r="257" spans="1:21" s="14" customFormat="1" ht="15" customHeight="1" x14ac:dyDescent="0.2">
      <c r="A257" s="1" t="s">
        <v>3649</v>
      </c>
      <c r="B257" s="1" t="s">
        <v>3650</v>
      </c>
      <c r="C257" s="1" t="s">
        <v>3651</v>
      </c>
      <c r="D257" s="14" t="s">
        <v>242</v>
      </c>
      <c r="E257" s="1" t="s">
        <v>3652</v>
      </c>
      <c r="F257" s="2">
        <v>41731</v>
      </c>
      <c r="G257" s="33">
        <v>43557</v>
      </c>
      <c r="H257" s="14" t="s">
        <v>111</v>
      </c>
      <c r="I257" s="1" t="s">
        <v>3653</v>
      </c>
      <c r="J257" s="14" t="s">
        <v>91</v>
      </c>
      <c r="K257" s="14" t="s">
        <v>91</v>
      </c>
      <c r="L257" s="14">
        <v>13</v>
      </c>
      <c r="M257" s="31" t="str">
        <f>VLOOKUP(L257,TiposUso!$A$1:$B$26,2,"FALSO")</f>
        <v>Dragagem, limpeza ou desassoreamento de curso de água</v>
      </c>
      <c r="N257" s="14" t="s">
        <v>35</v>
      </c>
      <c r="O257" s="1" t="s">
        <v>245</v>
      </c>
      <c r="P257" s="1" t="s">
        <v>3654</v>
      </c>
      <c r="Q257" s="57" t="s">
        <v>3655</v>
      </c>
      <c r="R257" s="56" t="s">
        <v>3656</v>
      </c>
      <c r="S257" s="14" t="s">
        <v>91</v>
      </c>
    </row>
    <row r="258" spans="1:21" s="1" customFormat="1" ht="15" customHeight="1" x14ac:dyDescent="0.2">
      <c r="A258" s="1" t="s">
        <v>3657</v>
      </c>
      <c r="B258" s="1" t="s">
        <v>3658</v>
      </c>
      <c r="C258" s="1" t="s">
        <v>3659</v>
      </c>
      <c r="D258" s="1" t="s">
        <v>2217</v>
      </c>
      <c r="E258" s="1" t="s">
        <v>3660</v>
      </c>
      <c r="F258" s="2">
        <v>41731</v>
      </c>
      <c r="G258" s="33">
        <v>43192</v>
      </c>
      <c r="H258" s="14" t="s">
        <v>111</v>
      </c>
      <c r="I258" s="1" t="s">
        <v>254</v>
      </c>
      <c r="J258" s="14" t="s">
        <v>91</v>
      </c>
      <c r="K258" s="14" t="s">
        <v>91</v>
      </c>
      <c r="L258" s="14">
        <v>15</v>
      </c>
      <c r="M258" s="31" t="str">
        <f>VLOOKUP(L258,TiposUso!$A$1:$B$26,2,"FALSO")</f>
        <v>Canalização e/ou retificação de curso de água</v>
      </c>
      <c r="N258" s="14" t="s">
        <v>35</v>
      </c>
      <c r="O258" s="1" t="s">
        <v>245</v>
      </c>
      <c r="P258" s="1" t="s">
        <v>3661</v>
      </c>
      <c r="Q258" s="1" t="s">
        <v>2005</v>
      </c>
      <c r="R258" s="1" t="s">
        <v>3662</v>
      </c>
      <c r="S258" s="14" t="s">
        <v>91</v>
      </c>
    </row>
    <row r="259" spans="1:21" s="1" customFormat="1" ht="15" customHeight="1" x14ac:dyDescent="0.2">
      <c r="A259" s="1" t="s">
        <v>3663</v>
      </c>
      <c r="B259" s="1" t="s">
        <v>3664</v>
      </c>
      <c r="C259" s="1" t="s">
        <v>3665</v>
      </c>
      <c r="D259" s="14" t="s">
        <v>3666</v>
      </c>
      <c r="E259" s="1" t="s">
        <v>3667</v>
      </c>
      <c r="F259" s="2">
        <v>41731</v>
      </c>
      <c r="G259" s="33">
        <v>43557</v>
      </c>
      <c r="H259" s="14" t="s">
        <v>111</v>
      </c>
      <c r="I259" s="1" t="s">
        <v>254</v>
      </c>
      <c r="J259" s="14" t="s">
        <v>91</v>
      </c>
      <c r="K259" s="14" t="s">
        <v>91</v>
      </c>
      <c r="L259" s="14">
        <v>15</v>
      </c>
      <c r="M259" s="31" t="str">
        <f>VLOOKUP(L259,TiposUso!$A$1:$B$26,2,"FALSO")</f>
        <v>Canalização e/ou retificação de curso de água</v>
      </c>
      <c r="N259" s="14" t="s">
        <v>23</v>
      </c>
      <c r="O259" s="1" t="s">
        <v>271</v>
      </c>
      <c r="P259" s="1" t="s">
        <v>3668</v>
      </c>
      <c r="Q259" s="1" t="s">
        <v>3669</v>
      </c>
      <c r="R259" s="1" t="s">
        <v>3670</v>
      </c>
      <c r="S259" s="14" t="s">
        <v>91</v>
      </c>
    </row>
    <row r="260" spans="1:21" s="1" customFormat="1" ht="15" customHeight="1" x14ac:dyDescent="0.2">
      <c r="A260" s="1" t="s">
        <v>3671</v>
      </c>
      <c r="B260" s="1" t="s">
        <v>3672</v>
      </c>
      <c r="C260" s="1" t="s">
        <v>3673</v>
      </c>
      <c r="D260" s="1" t="s">
        <v>3674</v>
      </c>
      <c r="E260" s="1" t="s">
        <v>3675</v>
      </c>
      <c r="F260" s="2">
        <v>41731</v>
      </c>
      <c r="G260" s="33">
        <v>43192</v>
      </c>
      <c r="H260" s="14" t="s">
        <v>111</v>
      </c>
      <c r="I260" s="1" t="s">
        <v>142</v>
      </c>
      <c r="J260" s="14" t="s">
        <v>91</v>
      </c>
      <c r="K260" s="14" t="s">
        <v>91</v>
      </c>
      <c r="L260" s="14">
        <v>1</v>
      </c>
      <c r="M260" s="31" t="str">
        <f>VLOOKUP(L260,TiposUso!$A$1:$B$26,2,"FALSO")</f>
        <v>Captação em corpos de água (rios, lagoas naturais,etc.)</v>
      </c>
      <c r="N260" s="1" t="s">
        <v>33</v>
      </c>
      <c r="O260" s="1" t="s">
        <v>394</v>
      </c>
      <c r="P260" s="1" t="s">
        <v>3676</v>
      </c>
      <c r="Q260" s="1" t="s">
        <v>3677</v>
      </c>
      <c r="R260" s="1" t="s">
        <v>3678</v>
      </c>
      <c r="S260" s="14">
        <v>28</v>
      </c>
      <c r="T260" s="1">
        <f t="shared" si="6"/>
        <v>100.8</v>
      </c>
    </row>
    <row r="261" spans="1:21" s="14" customFormat="1" ht="15" customHeight="1" x14ac:dyDescent="0.2">
      <c r="A261" s="1" t="s">
        <v>3679</v>
      </c>
      <c r="B261" s="1" t="s">
        <v>3680</v>
      </c>
      <c r="C261" s="1" t="s">
        <v>3681</v>
      </c>
      <c r="D261" s="14" t="s">
        <v>3682</v>
      </c>
      <c r="E261" s="1" t="s">
        <v>3683</v>
      </c>
      <c r="F261" s="2">
        <v>41731</v>
      </c>
      <c r="G261" s="33">
        <v>43557</v>
      </c>
      <c r="H261" s="14" t="s">
        <v>111</v>
      </c>
      <c r="I261" s="1" t="s">
        <v>3684</v>
      </c>
      <c r="J261" s="14" t="s">
        <v>91</v>
      </c>
      <c r="K261" s="14" t="s">
        <v>91</v>
      </c>
      <c r="L261" s="14">
        <v>1</v>
      </c>
      <c r="M261" s="31" t="str">
        <f>VLOOKUP(L261,TiposUso!$A$1:$B$26,2,"FALSO")</f>
        <v>Captação em corpos de água (rios, lagoas naturais,etc.)</v>
      </c>
      <c r="N261" s="1" t="s">
        <v>33</v>
      </c>
      <c r="O261" s="1" t="s">
        <v>227</v>
      </c>
      <c r="P261" s="1" t="s">
        <v>3685</v>
      </c>
      <c r="Q261" s="1" t="s">
        <v>3686</v>
      </c>
      <c r="R261" s="1" t="s">
        <v>3687</v>
      </c>
      <c r="S261" s="14">
        <v>1.4</v>
      </c>
      <c r="T261" s="14">
        <f t="shared" si="6"/>
        <v>5.04</v>
      </c>
    </row>
    <row r="262" spans="1:21" s="1" customFormat="1" ht="15" customHeight="1" x14ac:dyDescent="0.2">
      <c r="A262" s="1" t="s">
        <v>3688</v>
      </c>
      <c r="B262" s="1" t="s">
        <v>3689</v>
      </c>
      <c r="C262" s="1" t="s">
        <v>3690</v>
      </c>
      <c r="D262" s="14" t="s">
        <v>3691</v>
      </c>
      <c r="E262" s="1" t="s">
        <v>3692</v>
      </c>
      <c r="F262" s="2">
        <v>41731</v>
      </c>
      <c r="G262" s="33">
        <v>43557</v>
      </c>
      <c r="H262" s="14" t="s">
        <v>111</v>
      </c>
      <c r="I262" s="1" t="s">
        <v>580</v>
      </c>
      <c r="J262" s="14" t="s">
        <v>91</v>
      </c>
      <c r="K262" s="14" t="s">
        <v>91</v>
      </c>
      <c r="L262" s="14">
        <v>1</v>
      </c>
      <c r="M262" s="31" t="str">
        <f>VLOOKUP(L262,TiposUso!$A$1:$B$26,2,"FALSO")</f>
        <v>Captação em corpos de água (rios, lagoas naturais,etc.)</v>
      </c>
      <c r="N262" s="14" t="s">
        <v>28</v>
      </c>
      <c r="O262" s="1" t="s">
        <v>299</v>
      </c>
      <c r="P262" s="1" t="s">
        <v>3693</v>
      </c>
      <c r="Q262" s="1" t="s">
        <v>3694</v>
      </c>
      <c r="R262" s="1" t="s">
        <v>3695</v>
      </c>
      <c r="S262" s="14">
        <v>1.4</v>
      </c>
      <c r="T262" s="1">
        <f t="shared" si="6"/>
        <v>5.04</v>
      </c>
      <c r="U262" s="1" t="s">
        <v>3696</v>
      </c>
    </row>
    <row r="263" spans="1:21" s="1" customFormat="1" ht="15" customHeight="1" x14ac:dyDescent="0.2">
      <c r="A263" s="1" t="s">
        <v>3697</v>
      </c>
      <c r="B263" s="1" t="s">
        <v>350</v>
      </c>
      <c r="C263" s="1" t="s">
        <v>3698</v>
      </c>
      <c r="D263" s="14" t="s">
        <v>3676</v>
      </c>
      <c r="E263" s="1" t="s">
        <v>3699</v>
      </c>
      <c r="F263" s="2">
        <v>41731</v>
      </c>
      <c r="G263" s="2">
        <v>45675</v>
      </c>
      <c r="H263" s="14" t="s">
        <v>111</v>
      </c>
      <c r="I263" s="1" t="s">
        <v>3700</v>
      </c>
      <c r="J263" s="14" t="s">
        <v>91</v>
      </c>
      <c r="K263" s="14" t="s">
        <v>91</v>
      </c>
      <c r="L263" s="14">
        <v>20</v>
      </c>
      <c r="M263" s="31" t="str">
        <f>VLOOKUP(L263,TiposUso!$A$1:$B$26,2,"FALSO")</f>
        <v>Aproveitamento de potencial hidrelétrico</v>
      </c>
      <c r="N263" s="1" t="s">
        <v>35</v>
      </c>
      <c r="O263" s="1" t="s">
        <v>3676</v>
      </c>
      <c r="P263" s="1" t="s">
        <v>2948</v>
      </c>
      <c r="Q263" s="1" t="s">
        <v>3701</v>
      </c>
      <c r="R263" s="1" t="s">
        <v>3702</v>
      </c>
      <c r="S263" s="14">
        <v>9.5399999999999991</v>
      </c>
      <c r="T263" s="1">
        <f t="shared" si="6"/>
        <v>34.344000000000001</v>
      </c>
    </row>
    <row r="264" spans="1:21" s="27" customFormat="1" ht="15" customHeight="1" x14ac:dyDescent="0.2">
      <c r="A264" s="27" t="s">
        <v>3703</v>
      </c>
      <c r="B264" s="27" t="s">
        <v>3704</v>
      </c>
      <c r="C264" s="27" t="s">
        <v>3705</v>
      </c>
      <c r="D264" s="32" t="s">
        <v>1678</v>
      </c>
      <c r="E264" s="27" t="s">
        <v>3706</v>
      </c>
      <c r="F264" s="28">
        <v>41731</v>
      </c>
      <c r="G264" s="28">
        <v>43557</v>
      </c>
      <c r="H264" s="32" t="s">
        <v>111</v>
      </c>
      <c r="I264" s="27" t="s">
        <v>3707</v>
      </c>
      <c r="J264" s="32" t="s">
        <v>91</v>
      </c>
      <c r="K264" s="32" t="s">
        <v>91</v>
      </c>
      <c r="L264" s="32">
        <v>1</v>
      </c>
      <c r="M264" s="31" t="str">
        <f>VLOOKUP(L264,TiposUso!$A$1:$B$26,2,"FALSO")</f>
        <v>Captação em corpos de água (rios, lagoas naturais,etc.)</v>
      </c>
      <c r="N264" s="27" t="s">
        <v>34</v>
      </c>
      <c r="O264" s="27" t="s">
        <v>3708</v>
      </c>
      <c r="P264" s="27" t="s">
        <v>3708</v>
      </c>
      <c r="Q264" s="27" t="s">
        <v>3709</v>
      </c>
      <c r="R264" s="27" t="s">
        <v>3710</v>
      </c>
      <c r="S264" s="32">
        <v>69.400000000000006</v>
      </c>
      <c r="T264" s="27">
        <f t="shared" si="6"/>
        <v>249.84</v>
      </c>
    </row>
    <row r="265" spans="1:21" s="1" customFormat="1" ht="15" customHeight="1" x14ac:dyDescent="0.2">
      <c r="A265" s="1" t="s">
        <v>3649</v>
      </c>
      <c r="B265" s="1" t="s">
        <v>3650</v>
      </c>
      <c r="C265" s="1" t="s">
        <v>3651</v>
      </c>
      <c r="D265" s="14" t="s">
        <v>242</v>
      </c>
      <c r="E265" s="1" t="s">
        <v>3652</v>
      </c>
      <c r="F265" s="2">
        <v>41731</v>
      </c>
      <c r="G265" s="2">
        <v>43557</v>
      </c>
      <c r="H265" s="14" t="s">
        <v>111</v>
      </c>
      <c r="I265" s="1" t="s">
        <v>3653</v>
      </c>
      <c r="J265" s="14" t="s">
        <v>91</v>
      </c>
      <c r="K265" s="14" t="s">
        <v>91</v>
      </c>
      <c r="L265" s="14">
        <v>13</v>
      </c>
      <c r="M265" s="31" t="str">
        <f>VLOOKUP(L265,TiposUso!$A$1:$B$26,2,"FALSO")</f>
        <v>Dragagem, limpeza ou desassoreamento de curso de água</v>
      </c>
      <c r="N265" s="1" t="s">
        <v>35</v>
      </c>
      <c r="O265" s="1" t="s">
        <v>245</v>
      </c>
      <c r="P265" s="1" t="s">
        <v>3654</v>
      </c>
      <c r="Q265" s="52" t="s">
        <v>3754</v>
      </c>
      <c r="R265" s="53" t="s">
        <v>3656</v>
      </c>
      <c r="S265" s="14" t="s">
        <v>91</v>
      </c>
    </row>
    <row r="266" spans="1:21" s="1" customFormat="1" ht="15" customHeight="1" x14ac:dyDescent="0.2">
      <c r="A266" s="1" t="s">
        <v>3657</v>
      </c>
      <c r="B266" s="1" t="s">
        <v>3658</v>
      </c>
      <c r="C266" s="1" t="s">
        <v>3659</v>
      </c>
      <c r="D266" s="14" t="s">
        <v>2217</v>
      </c>
      <c r="E266" s="1" t="s">
        <v>3660</v>
      </c>
      <c r="F266" s="2">
        <v>41731</v>
      </c>
      <c r="G266" s="2">
        <v>43192</v>
      </c>
      <c r="H266" s="14" t="s">
        <v>111</v>
      </c>
      <c r="I266" s="1" t="s">
        <v>254</v>
      </c>
      <c r="J266" s="14" t="s">
        <v>91</v>
      </c>
      <c r="K266" s="14" t="s">
        <v>91</v>
      </c>
      <c r="L266" s="14">
        <v>15</v>
      </c>
      <c r="M266" s="31" t="str">
        <f>VLOOKUP(L266,TiposUso!$A$1:$B$26,2,"FALSO")</f>
        <v>Canalização e/ou retificação de curso de água</v>
      </c>
      <c r="N266" s="1" t="s">
        <v>35</v>
      </c>
      <c r="O266" s="1" t="s">
        <v>245</v>
      </c>
      <c r="P266" s="1" t="s">
        <v>3661</v>
      </c>
      <c r="Q266" s="1" t="s">
        <v>2005</v>
      </c>
      <c r="R266" s="1" t="s">
        <v>3662</v>
      </c>
      <c r="S266" s="14" t="s">
        <v>91</v>
      </c>
    </row>
    <row r="267" spans="1:21" s="1" customFormat="1" ht="15" customHeight="1" x14ac:dyDescent="0.2">
      <c r="A267" s="1" t="s">
        <v>3663</v>
      </c>
      <c r="B267" s="1" t="s">
        <v>3664</v>
      </c>
      <c r="C267" s="1" t="s">
        <v>3665</v>
      </c>
      <c r="D267" s="1" t="s">
        <v>3666</v>
      </c>
      <c r="E267" s="1" t="s">
        <v>3667</v>
      </c>
      <c r="F267" s="2">
        <v>41731</v>
      </c>
      <c r="G267" s="2">
        <v>43557</v>
      </c>
      <c r="H267" s="14" t="s">
        <v>111</v>
      </c>
      <c r="I267" s="1" t="s">
        <v>254</v>
      </c>
      <c r="J267" s="14" t="s">
        <v>91</v>
      </c>
      <c r="K267" s="14" t="s">
        <v>91</v>
      </c>
      <c r="L267" s="14">
        <v>15</v>
      </c>
      <c r="M267" s="31" t="str">
        <f>VLOOKUP(L267,TiposUso!$A$1:$B$26,2,"FALSO")</f>
        <v>Canalização e/ou retificação de curso de água</v>
      </c>
      <c r="N267" s="1" t="s">
        <v>23</v>
      </c>
      <c r="O267" s="1" t="s">
        <v>271</v>
      </c>
      <c r="P267" s="1" t="s">
        <v>3668</v>
      </c>
      <c r="Q267" s="1" t="s">
        <v>3669</v>
      </c>
      <c r="R267" s="1" t="s">
        <v>3670</v>
      </c>
      <c r="S267" s="14" t="s">
        <v>91</v>
      </c>
    </row>
    <row r="268" spans="1:21" s="1" customFormat="1" ht="15" customHeight="1" x14ac:dyDescent="0.2">
      <c r="A268" s="1" t="s">
        <v>3671</v>
      </c>
      <c r="B268" s="1" t="s">
        <v>3672</v>
      </c>
      <c r="C268" s="1" t="s">
        <v>3673</v>
      </c>
      <c r="D268" s="1" t="s">
        <v>3674</v>
      </c>
      <c r="E268" s="1" t="s">
        <v>3675</v>
      </c>
      <c r="F268" s="2">
        <v>41731</v>
      </c>
      <c r="G268" s="2">
        <v>43192</v>
      </c>
      <c r="H268" s="14" t="s">
        <v>111</v>
      </c>
      <c r="I268" s="1" t="s">
        <v>142</v>
      </c>
      <c r="J268" s="14" t="s">
        <v>91</v>
      </c>
      <c r="K268" s="14" t="s">
        <v>91</v>
      </c>
      <c r="L268" s="14">
        <v>1</v>
      </c>
      <c r="M268" s="31" t="str">
        <f>VLOOKUP(L268,TiposUso!$A$1:$B$26,2,"FALSO")</f>
        <v>Captação em corpos de água (rios, lagoas naturais,etc.)</v>
      </c>
      <c r="N268" s="1" t="s">
        <v>33</v>
      </c>
      <c r="O268" s="1" t="s">
        <v>394</v>
      </c>
      <c r="P268" s="1" t="s">
        <v>3676</v>
      </c>
      <c r="Q268" s="1" t="s">
        <v>3677</v>
      </c>
      <c r="R268" s="1" t="s">
        <v>3678</v>
      </c>
      <c r="S268" s="14">
        <v>28</v>
      </c>
      <c r="T268" s="1">
        <f t="shared" si="6"/>
        <v>100.8</v>
      </c>
    </row>
    <row r="269" spans="1:21" s="1" customFormat="1" ht="15" customHeight="1" x14ac:dyDescent="0.2">
      <c r="A269" s="1" t="s">
        <v>3679</v>
      </c>
      <c r="B269" s="1" t="s">
        <v>3680</v>
      </c>
      <c r="C269" s="1" t="s">
        <v>3681</v>
      </c>
      <c r="D269" s="1" t="s">
        <v>3682</v>
      </c>
      <c r="E269" s="1" t="s">
        <v>3683</v>
      </c>
      <c r="F269" s="2">
        <v>41731</v>
      </c>
      <c r="G269" s="2">
        <v>43557</v>
      </c>
      <c r="H269" s="14" t="s">
        <v>111</v>
      </c>
      <c r="I269" s="1" t="s">
        <v>3755</v>
      </c>
      <c r="J269" s="14" t="s">
        <v>91</v>
      </c>
      <c r="K269" s="14" t="s">
        <v>91</v>
      </c>
      <c r="L269" s="14">
        <v>1</v>
      </c>
      <c r="M269" s="31" t="str">
        <f>VLOOKUP(L269,TiposUso!$A$1:$B$26,2,"FALSO")</f>
        <v>Captação em corpos de água (rios, lagoas naturais,etc.)</v>
      </c>
      <c r="N269" s="1" t="s">
        <v>33</v>
      </c>
      <c r="O269" s="1" t="s">
        <v>227</v>
      </c>
      <c r="P269" s="1" t="s">
        <v>3685</v>
      </c>
      <c r="Q269" s="1" t="s">
        <v>3686</v>
      </c>
      <c r="R269" s="1" t="s">
        <v>3687</v>
      </c>
      <c r="S269" s="14">
        <v>1.4</v>
      </c>
      <c r="T269" s="1">
        <f t="shared" si="6"/>
        <v>5.04</v>
      </c>
    </row>
    <row r="270" spans="1:21" s="1" customFormat="1" ht="15" customHeight="1" x14ac:dyDescent="0.2">
      <c r="A270" s="1" t="s">
        <v>3688</v>
      </c>
      <c r="B270" s="1" t="s">
        <v>3689</v>
      </c>
      <c r="C270" s="1" t="s">
        <v>3690</v>
      </c>
      <c r="D270" s="1" t="s">
        <v>3691</v>
      </c>
      <c r="E270" s="1" t="s">
        <v>3692</v>
      </c>
      <c r="F270" s="2">
        <v>41731</v>
      </c>
      <c r="G270" s="2">
        <v>43557</v>
      </c>
      <c r="H270" s="14" t="s">
        <v>111</v>
      </c>
      <c r="I270" s="1" t="s">
        <v>580</v>
      </c>
      <c r="J270" s="14" t="s">
        <v>91</v>
      </c>
      <c r="K270" s="14" t="s">
        <v>91</v>
      </c>
      <c r="L270" s="14">
        <v>1</v>
      </c>
      <c r="M270" s="31" t="str">
        <f>VLOOKUP(L270,TiposUso!$A$1:$B$26,2,"FALSO")</f>
        <v>Captação em corpos de água (rios, lagoas naturais,etc.)</v>
      </c>
      <c r="N270" s="1" t="s">
        <v>28</v>
      </c>
      <c r="O270" s="1" t="s">
        <v>299</v>
      </c>
      <c r="P270" s="1" t="s">
        <v>3693</v>
      </c>
      <c r="Q270" s="1" t="s">
        <v>3694</v>
      </c>
      <c r="R270" s="1" t="s">
        <v>3695</v>
      </c>
      <c r="S270" s="14">
        <v>1.4</v>
      </c>
      <c r="T270" s="1">
        <f t="shared" si="6"/>
        <v>5.04</v>
      </c>
      <c r="U270" s="1" t="s">
        <v>3696</v>
      </c>
    </row>
    <row r="271" spans="1:21" s="1" customFormat="1" ht="15" customHeight="1" x14ac:dyDescent="0.2">
      <c r="A271" s="1" t="s">
        <v>3697</v>
      </c>
      <c r="B271" s="1" t="s">
        <v>350</v>
      </c>
      <c r="C271" s="1" t="s">
        <v>3698</v>
      </c>
      <c r="D271" s="1" t="s">
        <v>3676</v>
      </c>
      <c r="E271" s="1" t="s">
        <v>3699</v>
      </c>
      <c r="F271" s="2">
        <v>41731</v>
      </c>
      <c r="G271" s="2">
        <v>42022</v>
      </c>
      <c r="H271" s="14" t="s">
        <v>111</v>
      </c>
      <c r="I271" s="1" t="s">
        <v>3700</v>
      </c>
      <c r="J271" s="14" t="s">
        <v>91</v>
      </c>
      <c r="K271" s="14" t="s">
        <v>91</v>
      </c>
      <c r="L271" s="14">
        <v>20</v>
      </c>
      <c r="M271" s="31" t="str">
        <f>VLOOKUP(L271,TiposUso!$A$1:$B$26,2,"FALSO")</f>
        <v>Aproveitamento de potencial hidrelétrico</v>
      </c>
      <c r="N271" s="1" t="s">
        <v>35</v>
      </c>
      <c r="O271" s="1" t="s">
        <v>3676</v>
      </c>
      <c r="P271" s="1" t="s">
        <v>2948</v>
      </c>
      <c r="Q271" s="1" t="s">
        <v>3701</v>
      </c>
      <c r="R271" s="1" t="s">
        <v>3702</v>
      </c>
      <c r="S271" s="14">
        <v>9.5399999999999991</v>
      </c>
      <c r="T271" s="1">
        <f t="shared" si="6"/>
        <v>34.344000000000001</v>
      </c>
    </row>
    <row r="272" spans="1:21" s="1" customFormat="1" ht="15" customHeight="1" x14ac:dyDescent="0.2">
      <c r="A272" s="1" t="s">
        <v>3703</v>
      </c>
      <c r="B272" s="1" t="s">
        <v>3704</v>
      </c>
      <c r="C272" s="1" t="s">
        <v>3705</v>
      </c>
      <c r="D272" s="1" t="s">
        <v>1678</v>
      </c>
      <c r="E272" s="1" t="s">
        <v>3706</v>
      </c>
      <c r="F272" s="2">
        <v>41731</v>
      </c>
      <c r="G272" s="2">
        <v>43557</v>
      </c>
      <c r="H272" s="14" t="s">
        <v>111</v>
      </c>
      <c r="I272" s="1" t="s">
        <v>3707</v>
      </c>
      <c r="J272" s="14" t="s">
        <v>91</v>
      </c>
      <c r="K272" s="14" t="s">
        <v>91</v>
      </c>
      <c r="L272" s="14">
        <v>1</v>
      </c>
      <c r="M272" s="31" t="str">
        <f>VLOOKUP(L272,TiposUso!$A$1:$B$26,2,"FALSO")</f>
        <v>Captação em corpos de água (rios, lagoas naturais,etc.)</v>
      </c>
      <c r="N272" s="1" t="s">
        <v>34</v>
      </c>
      <c r="O272" s="1" t="s">
        <v>3708</v>
      </c>
      <c r="P272" s="1" t="s">
        <v>3708</v>
      </c>
      <c r="Q272" s="1" t="s">
        <v>3709</v>
      </c>
      <c r="R272" s="1" t="s">
        <v>3710</v>
      </c>
      <c r="S272" s="14">
        <v>69.400000000000006</v>
      </c>
      <c r="T272" s="1">
        <f t="shared" si="6"/>
        <v>249.84</v>
      </c>
    </row>
    <row r="273" spans="1:21" s="1" customFormat="1" ht="15" customHeight="1" x14ac:dyDescent="0.2">
      <c r="A273" s="1" t="s">
        <v>3851</v>
      </c>
      <c r="B273" s="1" t="s">
        <v>3852</v>
      </c>
      <c r="C273" s="1" t="s">
        <v>3853</v>
      </c>
      <c r="D273" s="1" t="s">
        <v>1431</v>
      </c>
      <c r="E273" s="1" t="s">
        <v>3854</v>
      </c>
      <c r="F273" s="2">
        <v>41733</v>
      </c>
      <c r="G273" s="2">
        <v>42829</v>
      </c>
      <c r="H273" s="1" t="s">
        <v>111</v>
      </c>
      <c r="I273" s="1" t="s">
        <v>3855</v>
      </c>
      <c r="J273" s="14" t="s">
        <v>91</v>
      </c>
      <c r="K273" s="14" t="s">
        <v>91</v>
      </c>
      <c r="L273" s="14">
        <v>15</v>
      </c>
      <c r="M273" s="31" t="str">
        <f>VLOOKUP(L273,TiposUso!$A$1:$B$26,2,"FALSO")</f>
        <v>Canalização e/ou retificação de curso de água</v>
      </c>
      <c r="N273" s="1" t="s">
        <v>66</v>
      </c>
      <c r="O273" s="1" t="s">
        <v>1121</v>
      </c>
      <c r="P273" s="1" t="s">
        <v>3856</v>
      </c>
      <c r="Q273" s="36" t="s">
        <v>3857</v>
      </c>
      <c r="R273" s="36" t="s">
        <v>3858</v>
      </c>
      <c r="S273" s="14" t="s">
        <v>91</v>
      </c>
    </row>
    <row r="274" spans="1:21" s="1" customFormat="1" ht="15" customHeight="1" x14ac:dyDescent="0.2">
      <c r="A274" s="1" t="s">
        <v>3859</v>
      </c>
      <c r="B274" s="1" t="s">
        <v>3860</v>
      </c>
      <c r="C274" s="1" t="s">
        <v>3861</v>
      </c>
      <c r="D274" s="1" t="s">
        <v>3862</v>
      </c>
      <c r="E274" s="1" t="s">
        <v>3863</v>
      </c>
      <c r="F274" s="2">
        <v>41733</v>
      </c>
      <c r="G274" s="2">
        <v>54517</v>
      </c>
      <c r="H274" s="14" t="s">
        <v>111</v>
      </c>
      <c r="I274" s="1" t="s">
        <v>3864</v>
      </c>
      <c r="J274" s="14" t="s">
        <v>91</v>
      </c>
      <c r="K274" s="14" t="s">
        <v>91</v>
      </c>
      <c r="L274" s="14">
        <v>20</v>
      </c>
      <c r="M274" s="31" t="str">
        <f>VLOOKUP(L274,TiposUso!$A$1:$B$26,2,"FALSO")</f>
        <v>Aproveitamento de potencial hidrelétrico</v>
      </c>
      <c r="N274" s="1" t="s">
        <v>34</v>
      </c>
      <c r="O274" s="1" t="s">
        <v>1680</v>
      </c>
      <c r="P274" s="1" t="s">
        <v>3865</v>
      </c>
      <c r="Q274" s="1" t="s">
        <v>3866</v>
      </c>
      <c r="R274" s="1" t="s">
        <v>3867</v>
      </c>
      <c r="S274" s="14">
        <v>1</v>
      </c>
      <c r="T274" s="1">
        <f t="shared" ref="T274:T337" si="7">(S274/1000)*3600</f>
        <v>3.6</v>
      </c>
    </row>
    <row r="275" spans="1:21" s="1" customFormat="1" ht="15" customHeight="1" x14ac:dyDescent="0.2">
      <c r="A275" s="1" t="s">
        <v>3868</v>
      </c>
      <c r="B275" s="1" t="s">
        <v>3869</v>
      </c>
      <c r="C275" s="1" t="s">
        <v>3870</v>
      </c>
      <c r="D275" s="1" t="s">
        <v>2852</v>
      </c>
      <c r="E275" s="1" t="s">
        <v>3871</v>
      </c>
      <c r="F275" s="2">
        <v>41737</v>
      </c>
      <c r="G275" s="2">
        <v>43563</v>
      </c>
      <c r="H275" s="14" t="s">
        <v>111</v>
      </c>
      <c r="I275" s="1" t="s">
        <v>3872</v>
      </c>
      <c r="J275" s="14" t="s">
        <v>91</v>
      </c>
      <c r="K275" s="14" t="s">
        <v>91</v>
      </c>
      <c r="L275" s="14">
        <v>1</v>
      </c>
      <c r="M275" s="31" t="str">
        <f>VLOOKUP(L275,TiposUso!$A$1:$B$26,2,"FALSO")</f>
        <v>Captação em corpos de água (rios, lagoas naturais,etc.)</v>
      </c>
      <c r="N275" s="1" t="s">
        <v>79</v>
      </c>
      <c r="O275" s="1" t="s">
        <v>752</v>
      </c>
      <c r="P275" s="1" t="s">
        <v>752</v>
      </c>
      <c r="Q275" s="1" t="s">
        <v>3873</v>
      </c>
      <c r="R275" s="1" t="s">
        <v>3874</v>
      </c>
      <c r="S275" s="14">
        <v>43</v>
      </c>
      <c r="T275" s="1">
        <f t="shared" si="7"/>
        <v>154.79999999999998</v>
      </c>
      <c r="U275" s="1" t="s">
        <v>3875</v>
      </c>
    </row>
    <row r="276" spans="1:21" s="1" customFormat="1" ht="15" customHeight="1" x14ac:dyDescent="0.2">
      <c r="A276" s="1" t="s">
        <v>3884</v>
      </c>
      <c r="B276" s="1" t="s">
        <v>3885</v>
      </c>
      <c r="C276" s="1" t="s">
        <v>3886</v>
      </c>
      <c r="D276" s="1" t="s">
        <v>3887</v>
      </c>
      <c r="E276" s="1" t="s">
        <v>3888</v>
      </c>
      <c r="F276" s="2">
        <v>41737</v>
      </c>
      <c r="G276" s="2">
        <v>43198</v>
      </c>
      <c r="H276" s="14" t="s">
        <v>111</v>
      </c>
      <c r="I276" s="1" t="s">
        <v>168</v>
      </c>
      <c r="J276" s="1" t="s">
        <v>91</v>
      </c>
      <c r="K276" s="1" t="s">
        <v>91</v>
      </c>
      <c r="L276" s="14">
        <v>14</v>
      </c>
      <c r="M276" s="31" t="str">
        <f>VLOOKUP(L276,TiposUso!$A$1:$B$26,2,"FALSO")</f>
        <v>Dragagem de curso de água para fins de extração mineral</v>
      </c>
      <c r="N276" s="1" t="s">
        <v>73</v>
      </c>
      <c r="O276" s="1" t="s">
        <v>307</v>
      </c>
      <c r="P276" s="1" t="s">
        <v>307</v>
      </c>
      <c r="Q276" s="36" t="s">
        <v>3889</v>
      </c>
      <c r="R276" s="36" t="s">
        <v>3890</v>
      </c>
      <c r="S276" s="14">
        <v>1.3</v>
      </c>
      <c r="T276" s="1">
        <f t="shared" si="7"/>
        <v>4.68</v>
      </c>
    </row>
    <row r="277" spans="1:21" s="1" customFormat="1" ht="15" customHeight="1" x14ac:dyDescent="0.2">
      <c r="A277" s="1" t="s">
        <v>3926</v>
      </c>
      <c r="B277" s="1" t="s">
        <v>3927</v>
      </c>
      <c r="C277" s="1" t="s">
        <v>3928</v>
      </c>
      <c r="D277" s="1" t="s">
        <v>2061</v>
      </c>
      <c r="E277" s="1" t="s">
        <v>3929</v>
      </c>
      <c r="F277" s="2">
        <v>41737</v>
      </c>
      <c r="G277" s="2">
        <v>43137</v>
      </c>
      <c r="H277" s="14" t="s">
        <v>111</v>
      </c>
      <c r="I277" s="1" t="s">
        <v>3930</v>
      </c>
      <c r="J277" s="14" t="s">
        <v>91</v>
      </c>
      <c r="K277" s="14" t="s">
        <v>91</v>
      </c>
      <c r="L277" s="14">
        <v>1</v>
      </c>
      <c r="M277" s="31" t="str">
        <f>VLOOKUP(L277,TiposUso!$A$1:$B$26,2,"FALSO")</f>
        <v>Captação em corpos de água (rios, lagoas naturais,etc.)</v>
      </c>
      <c r="N277" s="1" t="s">
        <v>27</v>
      </c>
      <c r="O277" s="1" t="s">
        <v>515</v>
      </c>
      <c r="P277" s="1" t="s">
        <v>3931</v>
      </c>
      <c r="Q277" s="1" t="s">
        <v>3932</v>
      </c>
      <c r="R277" s="1" t="s">
        <v>3933</v>
      </c>
      <c r="S277" s="14">
        <v>61</v>
      </c>
      <c r="T277" s="1">
        <f t="shared" si="7"/>
        <v>219.6</v>
      </c>
    </row>
    <row r="278" spans="1:21" s="1" customFormat="1" ht="15" customHeight="1" x14ac:dyDescent="0.2">
      <c r="A278" s="1" t="s">
        <v>3934</v>
      </c>
      <c r="B278" s="1" t="s">
        <v>3935</v>
      </c>
      <c r="C278" s="1" t="s">
        <v>3936</v>
      </c>
      <c r="D278" s="1" t="s">
        <v>1786</v>
      </c>
      <c r="E278" s="1" t="s">
        <v>3937</v>
      </c>
      <c r="F278" s="2">
        <v>41737</v>
      </c>
      <c r="G278" s="2">
        <v>43198</v>
      </c>
      <c r="H278" s="14" t="s">
        <v>111</v>
      </c>
      <c r="I278" s="1" t="s">
        <v>3938</v>
      </c>
      <c r="J278" s="14" t="s">
        <v>91</v>
      </c>
      <c r="K278" s="14" t="s">
        <v>91</v>
      </c>
      <c r="L278" s="14">
        <v>1</v>
      </c>
      <c r="M278" s="31" t="str">
        <f>VLOOKUP(L278,TiposUso!$A$1:$B$26,2,"FALSO")</f>
        <v>Captação em corpos de água (rios, lagoas naturais,etc.)</v>
      </c>
      <c r="N278" s="1" t="s">
        <v>30</v>
      </c>
      <c r="O278" s="1" t="s">
        <v>1728</v>
      </c>
      <c r="P278" s="1" t="s">
        <v>3939</v>
      </c>
      <c r="Q278" s="1" t="s">
        <v>3940</v>
      </c>
      <c r="R278" s="1" t="s">
        <v>3941</v>
      </c>
      <c r="S278" s="14">
        <v>15.9</v>
      </c>
      <c r="T278" s="1">
        <f t="shared" si="7"/>
        <v>57.24</v>
      </c>
    </row>
    <row r="279" spans="1:21" s="14" customFormat="1" ht="15" customHeight="1" x14ac:dyDescent="0.2">
      <c r="A279" s="1" t="s">
        <v>3942</v>
      </c>
      <c r="B279" s="1" t="s">
        <v>3943</v>
      </c>
      <c r="C279" s="1" t="s">
        <v>3944</v>
      </c>
      <c r="D279" s="14" t="s">
        <v>89</v>
      </c>
      <c r="E279" s="1" t="s">
        <v>3945</v>
      </c>
      <c r="F279" s="2">
        <v>41737</v>
      </c>
      <c r="G279" s="2">
        <v>43198</v>
      </c>
      <c r="H279" s="14" t="s">
        <v>111</v>
      </c>
      <c r="I279" s="1" t="s">
        <v>431</v>
      </c>
      <c r="J279" s="14" t="s">
        <v>91</v>
      </c>
      <c r="K279" s="14" t="s">
        <v>91</v>
      </c>
      <c r="L279" s="14">
        <v>15</v>
      </c>
      <c r="M279" s="31" t="str">
        <f>VLOOKUP(L279,TiposUso!$A$1:$B$26,2,"FALSO")</f>
        <v>Canalização e/ou retificação de curso de água</v>
      </c>
      <c r="N279" s="14" t="s">
        <v>72</v>
      </c>
      <c r="O279" s="1" t="s">
        <v>469</v>
      </c>
      <c r="P279" s="1" t="s">
        <v>3946</v>
      </c>
      <c r="Q279" s="1" t="s">
        <v>3947</v>
      </c>
      <c r="R279" s="1" t="s">
        <v>3948</v>
      </c>
      <c r="S279" s="14" t="s">
        <v>91</v>
      </c>
    </row>
    <row r="280" spans="1:21" s="14" customFormat="1" ht="15" customHeight="1" x14ac:dyDescent="0.2">
      <c r="A280" s="1" t="s">
        <v>3949</v>
      </c>
      <c r="B280" s="1" t="s">
        <v>3950</v>
      </c>
      <c r="C280" s="1" t="s">
        <v>3951</v>
      </c>
      <c r="D280" s="14" t="s">
        <v>2061</v>
      </c>
      <c r="E280" s="1" t="s">
        <v>3952</v>
      </c>
      <c r="F280" s="2">
        <v>41737</v>
      </c>
      <c r="G280" s="33">
        <v>43187</v>
      </c>
      <c r="H280" s="14" t="s">
        <v>111</v>
      </c>
      <c r="I280" s="1" t="s">
        <v>3107</v>
      </c>
      <c r="J280" s="14" t="s">
        <v>91</v>
      </c>
      <c r="K280" s="14" t="s">
        <v>91</v>
      </c>
      <c r="L280" s="14">
        <v>1</v>
      </c>
      <c r="M280" s="31" t="str">
        <f>VLOOKUP(L280,TiposUso!$A$1:$B$26,2,"FALSO")</f>
        <v>Captação em corpos de água (rios, lagoas naturais,etc.)</v>
      </c>
      <c r="N280" s="14" t="s">
        <v>27</v>
      </c>
      <c r="O280" s="1" t="s">
        <v>495</v>
      </c>
      <c r="P280" s="1" t="s">
        <v>3953</v>
      </c>
      <c r="Q280" s="1" t="s">
        <v>3954</v>
      </c>
      <c r="R280" s="1" t="s">
        <v>3955</v>
      </c>
      <c r="S280" s="14">
        <v>13.9</v>
      </c>
      <c r="T280" s="14">
        <f t="shared" si="7"/>
        <v>50.040000000000006</v>
      </c>
      <c r="U280" s="1" t="s">
        <v>3956</v>
      </c>
    </row>
    <row r="281" spans="1:21" s="14" customFormat="1" ht="15" customHeight="1" x14ac:dyDescent="0.2">
      <c r="A281" s="1" t="s">
        <v>3957</v>
      </c>
      <c r="B281" s="1" t="s">
        <v>3950</v>
      </c>
      <c r="C281" s="1" t="s">
        <v>3951</v>
      </c>
      <c r="D281" s="14" t="s">
        <v>2061</v>
      </c>
      <c r="E281" s="1" t="s">
        <v>3958</v>
      </c>
      <c r="F281" s="2">
        <v>41737</v>
      </c>
      <c r="G281" s="33">
        <v>43187</v>
      </c>
      <c r="H281" s="14" t="s">
        <v>111</v>
      </c>
      <c r="I281" s="1" t="s">
        <v>3959</v>
      </c>
      <c r="J281" s="14" t="s">
        <v>91</v>
      </c>
      <c r="K281" s="14" t="s">
        <v>91</v>
      </c>
      <c r="L281" s="14">
        <v>1</v>
      </c>
      <c r="M281" s="31" t="str">
        <f>VLOOKUP(L281,TiposUso!$A$1:$B$26,2,"FALSO")</f>
        <v>Captação em corpos de água (rios, lagoas naturais,etc.)</v>
      </c>
      <c r="N281" s="14" t="s">
        <v>27</v>
      </c>
      <c r="O281" s="1" t="s">
        <v>495</v>
      </c>
      <c r="P281" s="1" t="s">
        <v>373</v>
      </c>
      <c r="Q281" s="1" t="s">
        <v>3960</v>
      </c>
      <c r="R281" s="1" t="s">
        <v>3961</v>
      </c>
      <c r="S281" s="14">
        <v>38</v>
      </c>
      <c r="T281" s="14">
        <f t="shared" si="7"/>
        <v>136.79999999999998</v>
      </c>
      <c r="U281" s="1" t="s">
        <v>3962</v>
      </c>
    </row>
    <row r="282" spans="1:21" s="14" customFormat="1" ht="15" customHeight="1" x14ac:dyDescent="0.2">
      <c r="A282" s="1" t="s">
        <v>3963</v>
      </c>
      <c r="B282" s="1" t="s">
        <v>2094</v>
      </c>
      <c r="C282" s="1" t="s">
        <v>2095</v>
      </c>
      <c r="D282" s="14" t="s">
        <v>2061</v>
      </c>
      <c r="E282" s="1" t="s">
        <v>4011</v>
      </c>
      <c r="F282" s="2">
        <v>41737</v>
      </c>
      <c r="G282" s="33">
        <v>43563</v>
      </c>
      <c r="H282" s="14" t="s">
        <v>111</v>
      </c>
      <c r="I282" s="1" t="s">
        <v>3964</v>
      </c>
      <c r="J282" s="1" t="s">
        <v>3965</v>
      </c>
      <c r="K282" s="1" t="s">
        <v>3966</v>
      </c>
      <c r="L282" s="14">
        <v>3</v>
      </c>
      <c r="M282" s="31" t="str">
        <f>VLOOKUP(L282,TiposUso!$A$1:$B$26,2,"FALSO")</f>
        <v>Captação em barramento em curso de água, com regularização de vazão (Área máxima inundada menor ou igual 5,00 HA)</v>
      </c>
      <c r="N282" s="14" t="s">
        <v>30</v>
      </c>
      <c r="O282" s="1" t="s">
        <v>2063</v>
      </c>
      <c r="P282" s="1" t="s">
        <v>3968</v>
      </c>
      <c r="Q282" s="1" t="s">
        <v>3967</v>
      </c>
      <c r="R282" s="1" t="s">
        <v>3969</v>
      </c>
      <c r="S282" s="14">
        <v>7</v>
      </c>
      <c r="T282" s="14">
        <f t="shared" si="7"/>
        <v>25.2</v>
      </c>
    </row>
    <row r="283" spans="1:21" s="14" customFormat="1" ht="15" customHeight="1" x14ac:dyDescent="0.2">
      <c r="A283" s="1" t="s">
        <v>3970</v>
      </c>
      <c r="B283" s="1" t="s">
        <v>3971</v>
      </c>
      <c r="C283" s="1" t="s">
        <v>3972</v>
      </c>
      <c r="D283" s="14" t="s">
        <v>1016</v>
      </c>
      <c r="E283" s="1" t="s">
        <v>3973</v>
      </c>
      <c r="F283" s="2">
        <v>41737</v>
      </c>
      <c r="G283" s="33">
        <v>43563</v>
      </c>
      <c r="H283" s="14" t="s">
        <v>111</v>
      </c>
      <c r="I283" s="1" t="s">
        <v>3974</v>
      </c>
      <c r="J283" s="1" t="s">
        <v>3975</v>
      </c>
      <c r="K283" s="1" t="s">
        <v>3976</v>
      </c>
      <c r="L283" s="14">
        <v>3</v>
      </c>
      <c r="M283" s="31" t="str">
        <f>VLOOKUP(L283,TiposUso!$A$1:$B$26,2,"FALSO")</f>
        <v>Captação em barramento em curso de água, com regularização de vazão (Área máxima inundada menor ou igual 5,00 HA)</v>
      </c>
      <c r="N283" s="14" t="s">
        <v>30</v>
      </c>
      <c r="O283" s="1" t="s">
        <v>3977</v>
      </c>
      <c r="P283" s="1" t="s">
        <v>3978</v>
      </c>
      <c r="Q283" s="1" t="s">
        <v>3979</v>
      </c>
      <c r="R283" s="1" t="s">
        <v>3980</v>
      </c>
      <c r="S283" s="14">
        <v>3</v>
      </c>
      <c r="T283" s="14">
        <f t="shared" si="7"/>
        <v>10.8</v>
      </c>
    </row>
    <row r="284" spans="1:21" s="14" customFormat="1" ht="15" customHeight="1" x14ac:dyDescent="0.2">
      <c r="A284" s="1" t="s">
        <v>4012</v>
      </c>
      <c r="B284" s="1" t="s">
        <v>2859</v>
      </c>
      <c r="C284" s="1" t="s">
        <v>928</v>
      </c>
      <c r="D284" s="14" t="s">
        <v>4013</v>
      </c>
      <c r="E284" s="1" t="s">
        <v>4014</v>
      </c>
      <c r="F284" s="33">
        <v>41739</v>
      </c>
      <c r="G284" s="33">
        <v>54523</v>
      </c>
      <c r="H284" s="14" t="s">
        <v>111</v>
      </c>
      <c r="I284" s="14" t="s">
        <v>826</v>
      </c>
      <c r="J284" s="14" t="s">
        <v>91</v>
      </c>
      <c r="K284" s="14" t="s">
        <v>91</v>
      </c>
      <c r="L284" s="14">
        <v>1</v>
      </c>
      <c r="M284" s="31" t="str">
        <f>VLOOKUP(L284,TiposUso!$A$1:$B$26,2,"FALSO")</f>
        <v>Captação em corpos de água (rios, lagoas naturais,etc.)</v>
      </c>
      <c r="N284" s="1" t="s">
        <v>4015</v>
      </c>
      <c r="O284" s="1" t="s">
        <v>4016</v>
      </c>
      <c r="P284" s="1" t="s">
        <v>4016</v>
      </c>
      <c r="Q284" s="1" t="s">
        <v>4017</v>
      </c>
      <c r="R284" s="1" t="s">
        <v>4018</v>
      </c>
      <c r="S284" s="14">
        <v>40</v>
      </c>
      <c r="T284" s="14">
        <f t="shared" si="7"/>
        <v>144</v>
      </c>
      <c r="U284" s="1" t="s">
        <v>2898</v>
      </c>
    </row>
    <row r="285" spans="1:21" s="14" customFormat="1" ht="15" customHeight="1" x14ac:dyDescent="0.2">
      <c r="A285" s="1" t="s">
        <v>4019</v>
      </c>
      <c r="B285" s="1" t="s">
        <v>2859</v>
      </c>
      <c r="C285" s="1" t="s">
        <v>928</v>
      </c>
      <c r="D285" s="14" t="s">
        <v>4020</v>
      </c>
      <c r="E285" s="1" t="s">
        <v>4021</v>
      </c>
      <c r="F285" s="33">
        <v>41739</v>
      </c>
      <c r="G285" s="33">
        <v>54523</v>
      </c>
      <c r="H285" s="14" t="s">
        <v>111</v>
      </c>
      <c r="I285" s="14" t="s">
        <v>826</v>
      </c>
      <c r="J285" s="14" t="s">
        <v>91</v>
      </c>
      <c r="K285" s="14" t="s">
        <v>91</v>
      </c>
      <c r="L285" s="14">
        <v>1</v>
      </c>
      <c r="M285" s="31" t="str">
        <f>VLOOKUP(L285,TiposUso!$A$1:$B$26,2,"FALSO")</f>
        <v>Captação em corpos de água (rios, lagoas naturais,etc.)</v>
      </c>
      <c r="N285" s="14" t="s">
        <v>79</v>
      </c>
      <c r="O285" s="1" t="s">
        <v>752</v>
      </c>
      <c r="P285" s="1" t="s">
        <v>4022</v>
      </c>
      <c r="Q285" s="1" t="s">
        <v>4023</v>
      </c>
      <c r="R285" s="1" t="s">
        <v>4024</v>
      </c>
      <c r="S285" s="14">
        <v>20</v>
      </c>
      <c r="T285" s="14">
        <f t="shared" si="7"/>
        <v>72</v>
      </c>
      <c r="U285" s="1" t="s">
        <v>2898</v>
      </c>
    </row>
    <row r="286" spans="1:21" s="1" customFormat="1" ht="15" customHeight="1" x14ac:dyDescent="0.2">
      <c r="A286" s="1" t="s">
        <v>4025</v>
      </c>
      <c r="B286" s="1" t="s">
        <v>2859</v>
      </c>
      <c r="C286" s="1" t="s">
        <v>928</v>
      </c>
      <c r="D286" s="14" t="s">
        <v>4026</v>
      </c>
      <c r="E286" s="1" t="s">
        <v>4027</v>
      </c>
      <c r="F286" s="33">
        <v>41739</v>
      </c>
      <c r="G286" s="33">
        <v>54523</v>
      </c>
      <c r="H286" s="14" t="s">
        <v>111</v>
      </c>
      <c r="I286" s="1" t="s">
        <v>826</v>
      </c>
      <c r="J286" s="14" t="s">
        <v>91</v>
      </c>
      <c r="K286" s="14" t="s">
        <v>91</v>
      </c>
      <c r="L286" s="14">
        <v>1</v>
      </c>
      <c r="M286" s="31" t="str">
        <f>VLOOKUP(L286,TiposUso!$A$1:$B$26,2,"FALSO")</f>
        <v>Captação em corpos de água (rios, lagoas naturais,etc.)</v>
      </c>
      <c r="N286" s="1" t="s">
        <v>31</v>
      </c>
      <c r="O286" s="1" t="s">
        <v>4028</v>
      </c>
      <c r="P286" s="1" t="s">
        <v>4028</v>
      </c>
      <c r="Q286" s="1" t="s">
        <v>4029</v>
      </c>
      <c r="R286" s="1" t="s">
        <v>4030</v>
      </c>
      <c r="S286" s="14">
        <v>30</v>
      </c>
      <c r="T286" s="1">
        <f t="shared" si="7"/>
        <v>108</v>
      </c>
      <c r="U286" s="1" t="s">
        <v>2898</v>
      </c>
    </row>
    <row r="287" spans="1:21" s="14" customFormat="1" ht="15" customHeight="1" x14ac:dyDescent="0.2">
      <c r="A287" s="1" t="s">
        <v>4031</v>
      </c>
      <c r="B287" s="1" t="s">
        <v>2859</v>
      </c>
      <c r="C287" s="1" t="s">
        <v>928</v>
      </c>
      <c r="D287" s="14" t="s">
        <v>4032</v>
      </c>
      <c r="E287" s="1" t="s">
        <v>4033</v>
      </c>
      <c r="F287" s="33">
        <v>41739</v>
      </c>
      <c r="G287" s="33">
        <v>54523</v>
      </c>
      <c r="H287" s="14" t="s">
        <v>111</v>
      </c>
      <c r="I287" s="14" t="s">
        <v>826</v>
      </c>
      <c r="J287" s="14" t="s">
        <v>91</v>
      </c>
      <c r="K287" s="14" t="s">
        <v>91</v>
      </c>
      <c r="L287" s="14">
        <v>1</v>
      </c>
      <c r="M287" s="31" t="str">
        <f>VLOOKUP(L287,TiposUso!$A$1:$B$26,2,"FALSO")</f>
        <v>Captação em corpos de água (rios, lagoas naturais,etc.)</v>
      </c>
      <c r="N287" s="14" t="s">
        <v>23</v>
      </c>
      <c r="O287" s="1" t="s">
        <v>255</v>
      </c>
      <c r="P287" s="1" t="s">
        <v>4034</v>
      </c>
      <c r="Q287" s="1" t="s">
        <v>4035</v>
      </c>
      <c r="R287" s="1" t="s">
        <v>4036</v>
      </c>
      <c r="S287" s="14">
        <v>15</v>
      </c>
      <c r="T287" s="14">
        <f t="shared" si="7"/>
        <v>54</v>
      </c>
      <c r="U287" s="1" t="s">
        <v>2898</v>
      </c>
    </row>
    <row r="288" spans="1:21" s="14" customFormat="1" ht="15" customHeight="1" x14ac:dyDescent="0.2">
      <c r="A288" s="1" t="s">
        <v>4037</v>
      </c>
      <c r="B288" s="1" t="s">
        <v>1829</v>
      </c>
      <c r="C288" s="1" t="s">
        <v>1830</v>
      </c>
      <c r="D288" s="1" t="s">
        <v>4038</v>
      </c>
      <c r="E288" s="1" t="s">
        <v>4039</v>
      </c>
      <c r="F288" s="33">
        <v>41739</v>
      </c>
      <c r="G288" s="33">
        <v>54523</v>
      </c>
      <c r="H288" s="14" t="s">
        <v>111</v>
      </c>
      <c r="I288" s="14" t="s">
        <v>826</v>
      </c>
      <c r="J288" s="14" t="s">
        <v>91</v>
      </c>
      <c r="K288" s="14" t="s">
        <v>91</v>
      </c>
      <c r="L288" s="14">
        <v>2</v>
      </c>
      <c r="M288" s="31" t="str">
        <f>VLOOKUP(L288,TiposUso!$A$1:$B$26,2,"FALSO")</f>
        <v>Captação em barramento em curso de água, sem regularização de vazão</v>
      </c>
      <c r="N288" s="14" t="s">
        <v>80</v>
      </c>
      <c r="O288" s="1" t="s">
        <v>4040</v>
      </c>
      <c r="P288" s="1" t="s">
        <v>4041</v>
      </c>
      <c r="Q288" s="1" t="s">
        <v>4042</v>
      </c>
      <c r="R288" s="1" t="s">
        <v>4043</v>
      </c>
      <c r="S288" s="14">
        <v>7</v>
      </c>
      <c r="T288" s="14">
        <f t="shared" si="7"/>
        <v>25.2</v>
      </c>
      <c r="U288" s="1"/>
    </row>
    <row r="289" spans="1:20" s="1" customFormat="1" ht="15" customHeight="1" x14ac:dyDescent="0.2">
      <c r="A289" s="1" t="s">
        <v>4044</v>
      </c>
      <c r="B289" s="1" t="s">
        <v>1829</v>
      </c>
      <c r="C289" s="1" t="s">
        <v>1830</v>
      </c>
      <c r="D289" s="14" t="s">
        <v>4045</v>
      </c>
      <c r="E289" s="1" t="s">
        <v>4046</v>
      </c>
      <c r="F289" s="33">
        <v>41739</v>
      </c>
      <c r="G289" s="33">
        <v>54523</v>
      </c>
      <c r="H289" s="14" t="s">
        <v>111</v>
      </c>
      <c r="I289" s="14" t="s">
        <v>826</v>
      </c>
      <c r="J289" s="14" t="s">
        <v>91</v>
      </c>
      <c r="K289" s="14" t="s">
        <v>91</v>
      </c>
      <c r="L289" s="14">
        <v>2</v>
      </c>
      <c r="M289" s="31" t="str">
        <f>VLOOKUP(L289,TiposUso!$A$1:$B$26,2,"FALSO")</f>
        <v>Captação em barramento em curso de água, sem regularização de vazão</v>
      </c>
      <c r="N289" s="1" t="s">
        <v>84</v>
      </c>
      <c r="O289" s="1" t="s">
        <v>4047</v>
      </c>
      <c r="P289" s="1" t="s">
        <v>4048</v>
      </c>
      <c r="Q289" s="1" t="s">
        <v>4049</v>
      </c>
      <c r="R289" s="1" t="s">
        <v>4050</v>
      </c>
      <c r="S289" s="14">
        <v>10</v>
      </c>
      <c r="T289" s="1">
        <f t="shared" si="7"/>
        <v>36</v>
      </c>
    </row>
    <row r="290" spans="1:20" s="1" customFormat="1" ht="15" customHeight="1" x14ac:dyDescent="0.2">
      <c r="A290" s="1" t="s">
        <v>4066</v>
      </c>
      <c r="B290" s="1" t="s">
        <v>4067</v>
      </c>
      <c r="C290" s="1" t="s">
        <v>4068</v>
      </c>
      <c r="D290" s="14" t="s">
        <v>1070</v>
      </c>
      <c r="E290" s="1" t="s">
        <v>4069</v>
      </c>
      <c r="F290" s="33">
        <v>41740</v>
      </c>
      <c r="G290" s="2">
        <v>43566</v>
      </c>
      <c r="H290" s="14" t="s">
        <v>111</v>
      </c>
      <c r="I290" s="14" t="s">
        <v>1343</v>
      </c>
      <c r="J290" s="1" t="s">
        <v>4070</v>
      </c>
      <c r="K290" s="1" t="s">
        <v>4071</v>
      </c>
      <c r="L290" s="14">
        <v>5</v>
      </c>
      <c r="M290" s="31" t="str">
        <f>VLOOKUP(L290,TiposUso!$A$1:$B$26,2,"FALSO")</f>
        <v>Barramento em curso de água, sem captação</v>
      </c>
      <c r="N290" s="1" t="s">
        <v>26</v>
      </c>
      <c r="O290" s="1" t="s">
        <v>4072</v>
      </c>
      <c r="P290" s="1" t="s">
        <v>4073</v>
      </c>
      <c r="Q290" s="1" t="s">
        <v>4074</v>
      </c>
      <c r="R290" s="1" t="s">
        <v>4075</v>
      </c>
      <c r="S290" s="14" t="s">
        <v>91</v>
      </c>
    </row>
    <row r="291" spans="1:20" s="1" customFormat="1" ht="15" customHeight="1" x14ac:dyDescent="0.2">
      <c r="A291" s="1" t="s">
        <v>4076</v>
      </c>
      <c r="B291" s="1" t="s">
        <v>4067</v>
      </c>
      <c r="C291" s="1" t="s">
        <v>4068</v>
      </c>
      <c r="D291" s="14" t="s">
        <v>1070</v>
      </c>
      <c r="E291" s="1" t="s">
        <v>4077</v>
      </c>
      <c r="F291" s="33">
        <v>41740</v>
      </c>
      <c r="G291" s="2">
        <v>43566</v>
      </c>
      <c r="H291" s="14" t="s">
        <v>111</v>
      </c>
      <c r="I291" s="1" t="s">
        <v>1343</v>
      </c>
      <c r="J291" s="1" t="s">
        <v>4078</v>
      </c>
      <c r="K291" s="1" t="s">
        <v>4079</v>
      </c>
      <c r="L291" s="14">
        <v>5</v>
      </c>
      <c r="M291" s="31" t="str">
        <f>VLOOKUP(L291,TiposUso!$A$1:$B$26,2,"FALSO")</f>
        <v>Barramento em curso de água, sem captação</v>
      </c>
      <c r="N291" s="1" t="s">
        <v>26</v>
      </c>
      <c r="O291" s="1" t="s">
        <v>4072</v>
      </c>
      <c r="P291" s="1" t="s">
        <v>4073</v>
      </c>
      <c r="Q291" s="1" t="s">
        <v>4080</v>
      </c>
      <c r="R291" s="1" t="s">
        <v>4081</v>
      </c>
      <c r="S291" s="14" t="s">
        <v>91</v>
      </c>
    </row>
    <row r="292" spans="1:20" s="1" customFormat="1" ht="15" customHeight="1" x14ac:dyDescent="0.2">
      <c r="A292" s="1" t="s">
        <v>4082</v>
      </c>
      <c r="B292" s="1" t="s">
        <v>4067</v>
      </c>
      <c r="C292" s="1" t="s">
        <v>4068</v>
      </c>
      <c r="D292" s="14" t="s">
        <v>1070</v>
      </c>
      <c r="E292" s="1" t="s">
        <v>4083</v>
      </c>
      <c r="F292" s="33">
        <v>41740</v>
      </c>
      <c r="G292" s="2">
        <v>43566</v>
      </c>
      <c r="H292" s="14" t="s">
        <v>111</v>
      </c>
      <c r="I292" s="1" t="s">
        <v>1343</v>
      </c>
      <c r="J292" s="1" t="s">
        <v>4084</v>
      </c>
      <c r="K292" s="1" t="s">
        <v>4085</v>
      </c>
      <c r="L292" s="14">
        <v>5</v>
      </c>
      <c r="M292" s="31" t="str">
        <f>VLOOKUP(L292,TiposUso!$A$1:$B$26,2,"FALSO")</f>
        <v>Barramento em curso de água, sem captação</v>
      </c>
      <c r="N292" s="1" t="s">
        <v>26</v>
      </c>
      <c r="O292" s="1" t="s">
        <v>4072</v>
      </c>
      <c r="P292" s="1" t="s">
        <v>4073</v>
      </c>
      <c r="Q292" s="1" t="s">
        <v>4086</v>
      </c>
      <c r="R292" s="1" t="s">
        <v>4087</v>
      </c>
      <c r="S292" s="14" t="s">
        <v>91</v>
      </c>
    </row>
    <row r="293" spans="1:20" s="1" customFormat="1" ht="15" customHeight="1" x14ac:dyDescent="0.2">
      <c r="A293" s="1" t="s">
        <v>4096</v>
      </c>
      <c r="B293" s="1" t="s">
        <v>4097</v>
      </c>
      <c r="C293" s="1" t="s">
        <v>4098</v>
      </c>
      <c r="D293" s="1" t="s">
        <v>1831</v>
      </c>
      <c r="E293" s="1" t="s">
        <v>4099</v>
      </c>
      <c r="F293" s="33">
        <v>41740</v>
      </c>
      <c r="G293" s="2">
        <v>43566</v>
      </c>
      <c r="H293" s="14" t="s">
        <v>111</v>
      </c>
      <c r="I293" s="1" t="s">
        <v>4100</v>
      </c>
      <c r="J293" s="14" t="s">
        <v>91</v>
      </c>
      <c r="K293" s="14" t="s">
        <v>91</v>
      </c>
      <c r="L293" s="14">
        <v>1</v>
      </c>
      <c r="M293" s="31" t="str">
        <f>VLOOKUP(L293,TiposUso!$A$1:$B$26,2,"FALSO")</f>
        <v>Captação em corpos de água (rios, lagoas naturais,etc.)</v>
      </c>
      <c r="N293" s="1" t="s">
        <v>79</v>
      </c>
      <c r="O293" s="1" t="s">
        <v>752</v>
      </c>
      <c r="P293" s="1" t="s">
        <v>4101</v>
      </c>
      <c r="Q293" s="1" t="s">
        <v>4102</v>
      </c>
      <c r="R293" s="1" t="s">
        <v>4103</v>
      </c>
      <c r="S293" s="14">
        <v>3</v>
      </c>
      <c r="T293" s="1">
        <f t="shared" si="7"/>
        <v>10.8</v>
      </c>
    </row>
    <row r="294" spans="1:20" s="1" customFormat="1" ht="15" customHeight="1" x14ac:dyDescent="0.2">
      <c r="A294" s="1" t="s">
        <v>4104</v>
      </c>
      <c r="B294" s="1" t="s">
        <v>4097</v>
      </c>
      <c r="C294" s="1" t="s">
        <v>4098</v>
      </c>
      <c r="D294" s="1" t="s">
        <v>1831</v>
      </c>
      <c r="E294" s="1" t="s">
        <v>4105</v>
      </c>
      <c r="F294" s="33">
        <v>41740</v>
      </c>
      <c r="G294" s="2">
        <v>43566</v>
      </c>
      <c r="H294" s="14" t="s">
        <v>111</v>
      </c>
      <c r="I294" s="1" t="s">
        <v>4100</v>
      </c>
      <c r="J294" s="14" t="s">
        <v>91</v>
      </c>
      <c r="K294" s="14" t="s">
        <v>91</v>
      </c>
      <c r="L294" s="14">
        <v>1</v>
      </c>
      <c r="M294" s="31" t="str">
        <f>VLOOKUP(L294,TiposUso!$A$1:$B$26,2,"FALSO")</f>
        <v>Captação em corpos de água (rios, lagoas naturais,etc.)</v>
      </c>
      <c r="N294" s="1" t="s">
        <v>79</v>
      </c>
      <c r="O294" s="1" t="s">
        <v>752</v>
      </c>
      <c r="P294" s="1" t="s">
        <v>4101</v>
      </c>
      <c r="Q294" s="1" t="s">
        <v>4102</v>
      </c>
      <c r="R294" s="1" t="s">
        <v>4103</v>
      </c>
      <c r="S294" s="14">
        <v>1</v>
      </c>
      <c r="T294" s="1">
        <f t="shared" si="7"/>
        <v>3.6</v>
      </c>
    </row>
    <row r="295" spans="1:20" s="27" customFormat="1" ht="15" customHeight="1" x14ac:dyDescent="0.2">
      <c r="A295" s="27" t="s">
        <v>4106</v>
      </c>
      <c r="B295" s="27" t="s">
        <v>4097</v>
      </c>
      <c r="C295" s="27" t="s">
        <v>4098</v>
      </c>
      <c r="D295" s="27" t="s">
        <v>1831</v>
      </c>
      <c r="E295" s="27" t="s">
        <v>4107</v>
      </c>
      <c r="F295" s="42">
        <v>41740</v>
      </c>
      <c r="G295" s="28">
        <v>43566</v>
      </c>
      <c r="H295" s="32" t="s">
        <v>111</v>
      </c>
      <c r="I295" s="27" t="s">
        <v>4100</v>
      </c>
      <c r="J295" s="32" t="s">
        <v>91</v>
      </c>
      <c r="K295" s="32" t="s">
        <v>91</v>
      </c>
      <c r="L295" s="32">
        <v>12</v>
      </c>
      <c r="M295" s="31" t="str">
        <f>VLOOKUP(L295,TiposUso!$A$1:$B$26,2,"FALSO")</f>
        <v>Desvio parcial ou total de curso de água</v>
      </c>
      <c r="N295" s="27" t="s">
        <v>79</v>
      </c>
      <c r="O295" s="27" t="s">
        <v>752</v>
      </c>
      <c r="P295" s="27" t="s">
        <v>4101</v>
      </c>
      <c r="Q295" s="27" t="s">
        <v>4108</v>
      </c>
      <c r="R295" s="27" t="s">
        <v>4109</v>
      </c>
      <c r="S295" s="27">
        <v>1</v>
      </c>
      <c r="T295" s="27">
        <f t="shared" si="7"/>
        <v>3.6</v>
      </c>
    </row>
    <row r="296" spans="1:20" s="1" customFormat="1" ht="15" customHeight="1" x14ac:dyDescent="0.2">
      <c r="A296" s="1" t="s">
        <v>4154</v>
      </c>
      <c r="B296" s="1" t="s">
        <v>4155</v>
      </c>
      <c r="C296" s="1" t="s">
        <v>4156</v>
      </c>
      <c r="D296" s="1" t="s">
        <v>1552</v>
      </c>
      <c r="E296" s="1" t="s">
        <v>4157</v>
      </c>
      <c r="F296" s="33">
        <v>41740</v>
      </c>
      <c r="G296" s="2">
        <v>43184</v>
      </c>
      <c r="H296" s="14" t="s">
        <v>111</v>
      </c>
      <c r="I296" s="1" t="s">
        <v>168</v>
      </c>
      <c r="J296" s="14" t="s">
        <v>91</v>
      </c>
      <c r="K296" s="14" t="s">
        <v>91</v>
      </c>
      <c r="L296" s="14">
        <v>14</v>
      </c>
      <c r="M296" s="31" t="str">
        <f>VLOOKUP(L296,TiposUso!$A$1:$B$26,2,"FALSO")</f>
        <v>Dragagem de curso de água para fins de extração mineral</v>
      </c>
      <c r="N296" s="1" t="s">
        <v>70</v>
      </c>
      <c r="O296" s="1" t="s">
        <v>184</v>
      </c>
      <c r="P296" s="1" t="s">
        <v>1927</v>
      </c>
      <c r="Q296" s="36" t="s">
        <v>4158</v>
      </c>
      <c r="R296" s="36" t="s">
        <v>4159</v>
      </c>
      <c r="S296" s="14">
        <v>0.7</v>
      </c>
      <c r="T296" s="1">
        <f t="shared" si="7"/>
        <v>2.52</v>
      </c>
    </row>
    <row r="297" spans="1:20" s="1" customFormat="1" ht="15" customHeight="1" x14ac:dyDescent="0.2">
      <c r="A297" s="1" t="s">
        <v>4160</v>
      </c>
      <c r="B297" s="1" t="s">
        <v>4161</v>
      </c>
      <c r="C297" s="1" t="s">
        <v>4162</v>
      </c>
      <c r="D297" s="1" t="s">
        <v>833</v>
      </c>
      <c r="E297" s="1" t="s">
        <v>4163</v>
      </c>
      <c r="F297" s="33">
        <v>41740</v>
      </c>
      <c r="G297" s="2">
        <v>42205</v>
      </c>
      <c r="H297" s="14" t="s">
        <v>111</v>
      </c>
      <c r="I297" s="1" t="s">
        <v>841</v>
      </c>
      <c r="J297" s="14" t="s">
        <v>91</v>
      </c>
      <c r="K297" s="14" t="s">
        <v>91</v>
      </c>
      <c r="L297" s="14">
        <v>1</v>
      </c>
      <c r="M297" s="31" t="str">
        <f>VLOOKUP(L297,TiposUso!$A$1:$B$26,2,"FALSO")</f>
        <v>Captação em corpos de água (rios, lagoas naturais,etc.)</v>
      </c>
      <c r="N297" s="1" t="s">
        <v>70</v>
      </c>
      <c r="O297" s="1" t="s">
        <v>184</v>
      </c>
      <c r="P297" s="1" t="s">
        <v>4164</v>
      </c>
      <c r="Q297" s="1" t="s">
        <v>4165</v>
      </c>
      <c r="R297" s="1" t="s">
        <v>4166</v>
      </c>
      <c r="S297" s="14">
        <v>18</v>
      </c>
      <c r="T297" s="1">
        <f t="shared" si="7"/>
        <v>64.8</v>
      </c>
    </row>
    <row r="298" spans="1:20" s="1" customFormat="1" ht="15" customHeight="1" x14ac:dyDescent="0.2">
      <c r="A298" s="1" t="s">
        <v>4167</v>
      </c>
      <c r="B298" s="1" t="s">
        <v>4168</v>
      </c>
      <c r="C298" s="1" t="s">
        <v>4169</v>
      </c>
      <c r="D298" s="1" t="s">
        <v>213</v>
      </c>
      <c r="E298" s="1" t="s">
        <v>4170</v>
      </c>
      <c r="F298" s="33">
        <v>41740</v>
      </c>
      <c r="G298" s="2">
        <v>43171</v>
      </c>
      <c r="H298" s="14" t="s">
        <v>111</v>
      </c>
      <c r="I298" s="1" t="s">
        <v>1531</v>
      </c>
      <c r="J298" s="14" t="s">
        <v>91</v>
      </c>
      <c r="K298" s="14" t="s">
        <v>91</v>
      </c>
      <c r="L298" s="14">
        <v>1</v>
      </c>
      <c r="M298" s="31" t="str">
        <f>VLOOKUP(L298,TiposUso!$A$1:$B$26,2,"FALSO")</f>
        <v>Captação em corpos de água (rios, lagoas naturais,etc.)</v>
      </c>
      <c r="N298" s="1" t="s">
        <v>70</v>
      </c>
      <c r="O298" s="1" t="s">
        <v>184</v>
      </c>
      <c r="P298" s="1" t="s">
        <v>1927</v>
      </c>
      <c r="Q298" s="1" t="s">
        <v>4171</v>
      </c>
      <c r="R298" s="1" t="s">
        <v>4172</v>
      </c>
      <c r="S298" s="14">
        <v>81</v>
      </c>
      <c r="T298" s="1">
        <f t="shared" si="7"/>
        <v>291.60000000000002</v>
      </c>
    </row>
    <row r="299" spans="1:20" s="1" customFormat="1" ht="15" customHeight="1" x14ac:dyDescent="0.2">
      <c r="A299" s="1" t="s">
        <v>4173</v>
      </c>
      <c r="B299" s="1" t="s">
        <v>4168</v>
      </c>
      <c r="C299" s="1" t="s">
        <v>4169</v>
      </c>
      <c r="D299" s="1" t="s">
        <v>213</v>
      </c>
      <c r="E299" s="1" t="s">
        <v>4174</v>
      </c>
      <c r="F299" s="33">
        <v>41740</v>
      </c>
      <c r="G299" s="2">
        <v>43171</v>
      </c>
      <c r="H299" s="14" t="s">
        <v>111</v>
      </c>
      <c r="I299" s="1" t="s">
        <v>1531</v>
      </c>
      <c r="J299" s="14" t="s">
        <v>91</v>
      </c>
      <c r="K299" s="14" t="s">
        <v>91</v>
      </c>
      <c r="L299" s="14">
        <v>1</v>
      </c>
      <c r="M299" s="31" t="str">
        <f>VLOOKUP(L299,TiposUso!$A$1:$B$26,2,"FALSO")</f>
        <v>Captação em corpos de água (rios, lagoas naturais,etc.)</v>
      </c>
      <c r="N299" s="1" t="s">
        <v>70</v>
      </c>
      <c r="O299" s="1" t="s">
        <v>184</v>
      </c>
      <c r="P299" s="1" t="s">
        <v>1927</v>
      </c>
      <c r="Q299" s="1" t="s">
        <v>4175</v>
      </c>
      <c r="R299" s="1" t="s">
        <v>4176</v>
      </c>
      <c r="S299" s="14">
        <v>81</v>
      </c>
      <c r="T299" s="1">
        <f t="shared" si="7"/>
        <v>291.60000000000002</v>
      </c>
    </row>
    <row r="300" spans="1:20" s="1" customFormat="1" ht="15" customHeight="1" x14ac:dyDescent="0.2">
      <c r="A300" s="1" t="s">
        <v>4177</v>
      </c>
      <c r="B300" s="1" t="s">
        <v>4178</v>
      </c>
      <c r="C300" s="1" t="s">
        <v>4179</v>
      </c>
      <c r="D300" s="1" t="s">
        <v>181</v>
      </c>
      <c r="E300" s="1" t="s">
        <v>4180</v>
      </c>
      <c r="F300" s="33">
        <v>41740</v>
      </c>
      <c r="G300" s="2">
        <v>43179</v>
      </c>
      <c r="H300" s="14" t="s">
        <v>111</v>
      </c>
      <c r="I300" s="1" t="s">
        <v>3324</v>
      </c>
      <c r="J300" s="14" t="s">
        <v>91</v>
      </c>
      <c r="K300" s="14" t="s">
        <v>91</v>
      </c>
      <c r="L300" s="14">
        <v>1</v>
      </c>
      <c r="M300" s="31" t="str">
        <f>VLOOKUP(L300,TiposUso!$A$1:$B$26,2,"FALSO")</f>
        <v>Captação em corpos de água (rios, lagoas naturais,etc.)</v>
      </c>
      <c r="N300" s="1" t="s">
        <v>70</v>
      </c>
      <c r="O300" s="1" t="s">
        <v>184</v>
      </c>
      <c r="P300" s="1" t="s">
        <v>4181</v>
      </c>
      <c r="Q300" s="1" t="s">
        <v>4182</v>
      </c>
      <c r="R300" s="1" t="s">
        <v>4183</v>
      </c>
      <c r="S300" s="14">
        <v>17</v>
      </c>
      <c r="T300" s="1">
        <f t="shared" si="7"/>
        <v>61.2</v>
      </c>
    </row>
    <row r="301" spans="1:20" s="1" customFormat="1" ht="15" customHeight="1" x14ac:dyDescent="0.2">
      <c r="A301" s="1" t="s">
        <v>4184</v>
      </c>
      <c r="B301" s="1" t="s">
        <v>4185</v>
      </c>
      <c r="C301" s="1" t="s">
        <v>4186</v>
      </c>
      <c r="D301" s="14" t="s">
        <v>196</v>
      </c>
      <c r="E301" s="1" t="s">
        <v>4187</v>
      </c>
      <c r="F301" s="33">
        <v>41740</v>
      </c>
      <c r="G301" s="2">
        <v>42920</v>
      </c>
      <c r="H301" s="14" t="s">
        <v>111</v>
      </c>
      <c r="I301" s="1" t="s">
        <v>4188</v>
      </c>
      <c r="J301" s="14" t="s">
        <v>91</v>
      </c>
      <c r="K301" s="14" t="s">
        <v>91</v>
      </c>
      <c r="L301" s="14">
        <v>1</v>
      </c>
      <c r="M301" s="31" t="str">
        <f>VLOOKUP(L301,TiposUso!$A$1:$B$26,2,"FALSO")</f>
        <v>Captação em corpos de água (rios, lagoas naturais,etc.)</v>
      </c>
      <c r="N301" s="1" t="s">
        <v>70</v>
      </c>
      <c r="O301" s="1" t="s">
        <v>184</v>
      </c>
      <c r="P301" s="1" t="s">
        <v>4189</v>
      </c>
      <c r="Q301" s="1" t="s">
        <v>4190</v>
      </c>
      <c r="R301" s="1" t="s">
        <v>4191</v>
      </c>
      <c r="S301" s="14">
        <v>60</v>
      </c>
      <c r="T301" s="1">
        <f t="shared" si="7"/>
        <v>216</v>
      </c>
    </row>
    <row r="302" spans="1:20" s="1" customFormat="1" ht="15" customHeight="1" x14ac:dyDescent="0.2">
      <c r="A302" s="1" t="s">
        <v>4192</v>
      </c>
      <c r="B302" s="1" t="s">
        <v>4193</v>
      </c>
      <c r="C302" s="1" t="s">
        <v>4194</v>
      </c>
      <c r="D302" s="14" t="s">
        <v>196</v>
      </c>
      <c r="E302" s="1" t="s">
        <v>4195</v>
      </c>
      <c r="F302" s="33">
        <v>41740</v>
      </c>
      <c r="G302" s="2">
        <v>43566</v>
      </c>
      <c r="H302" s="14" t="s">
        <v>111</v>
      </c>
      <c r="I302" s="1" t="s">
        <v>1869</v>
      </c>
      <c r="J302" s="14" t="s">
        <v>91</v>
      </c>
      <c r="K302" s="14" t="s">
        <v>91</v>
      </c>
      <c r="L302" s="14">
        <v>1</v>
      </c>
      <c r="M302" s="31" t="str">
        <f>VLOOKUP(L302,TiposUso!$A$1:$B$26,2,"FALSO")</f>
        <v>Captação em corpos de água (rios, lagoas naturais,etc.)</v>
      </c>
      <c r="N302" s="1" t="s">
        <v>70</v>
      </c>
      <c r="O302" s="1" t="s">
        <v>184</v>
      </c>
      <c r="P302" s="1" t="s">
        <v>4196</v>
      </c>
      <c r="Q302" s="1" t="s">
        <v>4197</v>
      </c>
      <c r="R302" s="1" t="s">
        <v>4198</v>
      </c>
      <c r="S302" s="14">
        <v>8.3000000000000007</v>
      </c>
      <c r="T302" s="1">
        <f t="shared" si="7"/>
        <v>29.88</v>
      </c>
    </row>
    <row r="303" spans="1:20" s="1" customFormat="1" ht="15" customHeight="1" x14ac:dyDescent="0.2">
      <c r="A303" s="1" t="s">
        <v>4199</v>
      </c>
      <c r="B303" s="1" t="s">
        <v>4200</v>
      </c>
      <c r="C303" s="1" t="s">
        <v>4201</v>
      </c>
      <c r="D303" s="1" t="s">
        <v>181</v>
      </c>
      <c r="E303" s="1" t="s">
        <v>4202</v>
      </c>
      <c r="F303" s="33">
        <v>41740</v>
      </c>
      <c r="G303" s="2">
        <v>43192</v>
      </c>
      <c r="H303" s="14" t="s">
        <v>111</v>
      </c>
      <c r="I303" s="1" t="s">
        <v>4203</v>
      </c>
      <c r="J303" s="14" t="s">
        <v>91</v>
      </c>
      <c r="K303" s="14" t="s">
        <v>91</v>
      </c>
      <c r="L303" s="14">
        <v>1</v>
      </c>
      <c r="M303" s="31" t="str">
        <f>VLOOKUP(L303,TiposUso!$A$1:$B$26,2,"FALSO")</f>
        <v>Captação em corpos de água (rios, lagoas naturais,etc.)</v>
      </c>
      <c r="N303" s="1" t="s">
        <v>30</v>
      </c>
      <c r="O303" s="1" t="s">
        <v>1728</v>
      </c>
      <c r="P303" s="1" t="s">
        <v>4204</v>
      </c>
      <c r="Q303" s="1" t="s">
        <v>4205</v>
      </c>
      <c r="R303" s="1" t="s">
        <v>4206</v>
      </c>
      <c r="S303" s="14">
        <v>210</v>
      </c>
      <c r="T303" s="1">
        <f t="shared" si="7"/>
        <v>756</v>
      </c>
    </row>
    <row r="304" spans="1:20" s="1" customFormat="1" ht="15" customHeight="1" x14ac:dyDescent="0.2">
      <c r="A304" s="1" t="s">
        <v>4207</v>
      </c>
      <c r="B304" s="1" t="s">
        <v>3175</v>
      </c>
      <c r="C304" s="1" t="s">
        <v>4208</v>
      </c>
      <c r="D304" s="1" t="s">
        <v>1552</v>
      </c>
      <c r="E304" s="1" t="s">
        <v>4209</v>
      </c>
      <c r="F304" s="33">
        <v>41740</v>
      </c>
      <c r="G304" s="2">
        <v>43198</v>
      </c>
      <c r="H304" s="14" t="s">
        <v>111</v>
      </c>
      <c r="I304" s="1" t="s">
        <v>4210</v>
      </c>
      <c r="J304" s="14" t="s">
        <v>91</v>
      </c>
      <c r="K304" s="14" t="s">
        <v>91</v>
      </c>
      <c r="L304" s="14">
        <v>1</v>
      </c>
      <c r="M304" s="31" t="str">
        <f>VLOOKUP(L304,TiposUso!$A$1:$B$26,2,"FALSO")</f>
        <v>Captação em corpos de água (rios, lagoas naturais,etc.)</v>
      </c>
      <c r="N304" s="1" t="s">
        <v>70</v>
      </c>
      <c r="O304" s="1" t="s">
        <v>184</v>
      </c>
      <c r="P304" s="1" t="s">
        <v>4211</v>
      </c>
      <c r="Q304" s="1" t="s">
        <v>4212</v>
      </c>
      <c r="R304" s="1" t="s">
        <v>4213</v>
      </c>
      <c r="S304" s="14">
        <v>175</v>
      </c>
      <c r="T304" s="1">
        <f t="shared" si="7"/>
        <v>630</v>
      </c>
    </row>
    <row r="305" spans="1:21" s="1" customFormat="1" ht="15" customHeight="1" x14ac:dyDescent="0.2">
      <c r="A305" s="1" t="s">
        <v>4214</v>
      </c>
      <c r="B305" s="1" t="s">
        <v>4215</v>
      </c>
      <c r="C305" s="1" t="s">
        <v>4216</v>
      </c>
      <c r="D305" s="1" t="s">
        <v>181</v>
      </c>
      <c r="E305" s="1" t="s">
        <v>4217</v>
      </c>
      <c r="F305" s="33">
        <v>41740</v>
      </c>
      <c r="G305" s="2">
        <v>43566</v>
      </c>
      <c r="H305" s="14" t="s">
        <v>111</v>
      </c>
      <c r="I305" s="1" t="s">
        <v>4218</v>
      </c>
      <c r="J305" s="1" t="s">
        <v>4219</v>
      </c>
      <c r="K305" s="1" t="s">
        <v>4220</v>
      </c>
      <c r="L305" s="14">
        <v>3</v>
      </c>
      <c r="M305" s="31" t="str">
        <f>VLOOKUP(L305,TiposUso!$A$1:$B$26,2,"FALSO")</f>
        <v>Captação em barramento em curso de água, com regularização de vazão (Área máxima inundada menor ou igual 5,00 HA)</v>
      </c>
      <c r="N305" s="1" t="s">
        <v>70</v>
      </c>
      <c r="O305" s="1" t="s">
        <v>184</v>
      </c>
      <c r="P305" s="1" t="s">
        <v>4221</v>
      </c>
      <c r="Q305" s="1" t="s">
        <v>4222</v>
      </c>
      <c r="R305" s="1" t="s">
        <v>4223</v>
      </c>
      <c r="S305" s="14">
        <v>79</v>
      </c>
      <c r="T305" s="1">
        <f t="shared" si="7"/>
        <v>284.39999999999998</v>
      </c>
    </row>
    <row r="306" spans="1:21" s="1" customFormat="1" ht="15" customHeight="1" x14ac:dyDescent="0.2">
      <c r="A306" s="1" t="s">
        <v>4224</v>
      </c>
      <c r="B306" s="1" t="s">
        <v>4225</v>
      </c>
      <c r="C306" s="1" t="s">
        <v>4226</v>
      </c>
      <c r="D306" s="1" t="s">
        <v>213</v>
      </c>
      <c r="E306" s="1" t="s">
        <v>4227</v>
      </c>
      <c r="F306" s="33">
        <v>41740</v>
      </c>
      <c r="G306" s="2">
        <v>41810</v>
      </c>
      <c r="H306" s="14" t="s">
        <v>111</v>
      </c>
      <c r="I306" s="1" t="s">
        <v>4228</v>
      </c>
      <c r="J306" s="1" t="s">
        <v>4229</v>
      </c>
      <c r="K306" s="1" t="s">
        <v>4230</v>
      </c>
      <c r="L306" s="14">
        <v>3</v>
      </c>
      <c r="M306" s="31" t="str">
        <f>VLOOKUP(L306,TiposUso!$A$1:$B$26,2,"FALSO")</f>
        <v>Captação em barramento em curso de água, com regularização de vazão (Área máxima inundada menor ou igual 5,00 HA)</v>
      </c>
      <c r="N306" s="1" t="s">
        <v>70</v>
      </c>
      <c r="O306" s="1" t="s">
        <v>184</v>
      </c>
      <c r="P306" s="1" t="s">
        <v>4231</v>
      </c>
      <c r="Q306" s="1" t="s">
        <v>4232</v>
      </c>
      <c r="R306" s="1" t="s">
        <v>4233</v>
      </c>
      <c r="S306" s="14">
        <v>27.2</v>
      </c>
      <c r="T306" s="1">
        <f t="shared" si="7"/>
        <v>97.919999999999987</v>
      </c>
    </row>
    <row r="307" spans="1:21" s="1" customFormat="1" ht="15" customHeight="1" x14ac:dyDescent="0.2">
      <c r="A307" s="1" t="s">
        <v>4234</v>
      </c>
      <c r="B307" s="1" t="s">
        <v>4235</v>
      </c>
      <c r="C307" s="1" t="s">
        <v>4236</v>
      </c>
      <c r="D307" s="1" t="s">
        <v>1562</v>
      </c>
      <c r="E307" s="1" t="s">
        <v>4237</v>
      </c>
      <c r="F307" s="33">
        <v>41740</v>
      </c>
      <c r="G307" s="2">
        <v>43192</v>
      </c>
      <c r="H307" s="14" t="s">
        <v>111</v>
      </c>
      <c r="I307" s="1" t="s">
        <v>4238</v>
      </c>
      <c r="J307" s="1" t="s">
        <v>4239</v>
      </c>
      <c r="K307" s="1" t="s">
        <v>4240</v>
      </c>
      <c r="L307" s="14">
        <v>3</v>
      </c>
      <c r="M307" s="31" t="str">
        <f>VLOOKUP(L307,TiposUso!$A$1:$B$26,2,"FALSO")</f>
        <v>Captação em barramento em curso de água, com regularização de vazão (Área máxima inundada menor ou igual 5,00 HA)</v>
      </c>
      <c r="N307" s="1" t="s">
        <v>70</v>
      </c>
      <c r="O307" s="1" t="s">
        <v>184</v>
      </c>
      <c r="P307" s="1" t="s">
        <v>4241</v>
      </c>
      <c r="Q307" s="1" t="s">
        <v>4242</v>
      </c>
      <c r="R307" s="1" t="s">
        <v>4243</v>
      </c>
      <c r="S307" s="14">
        <v>40.799999999999997</v>
      </c>
      <c r="T307" s="1">
        <f t="shared" si="7"/>
        <v>146.88</v>
      </c>
    </row>
    <row r="308" spans="1:21" s="1" customFormat="1" ht="15" customHeight="1" x14ac:dyDescent="0.2">
      <c r="A308" s="1" t="s">
        <v>4244</v>
      </c>
      <c r="B308" s="1" t="s">
        <v>4235</v>
      </c>
      <c r="C308" s="1" t="s">
        <v>4236</v>
      </c>
      <c r="D308" s="1" t="s">
        <v>1562</v>
      </c>
      <c r="E308" s="1" t="s">
        <v>4245</v>
      </c>
      <c r="F308" s="33">
        <v>41740</v>
      </c>
      <c r="G308" s="2">
        <v>43192</v>
      </c>
      <c r="H308" s="14" t="s">
        <v>111</v>
      </c>
      <c r="I308" s="1" t="s">
        <v>857</v>
      </c>
      <c r="J308" s="1" t="s">
        <v>4246</v>
      </c>
      <c r="K308" s="1" t="s">
        <v>4247</v>
      </c>
      <c r="L308" s="14">
        <v>6</v>
      </c>
      <c r="M308" s="31" t="str">
        <f>VLOOKUP(L308,TiposUso!$A$1:$B$26,2,"FALSO")</f>
        <v>Barramento em curso de água, sem captação para regularização de vazão</v>
      </c>
      <c r="N308" s="14" t="s">
        <v>70</v>
      </c>
      <c r="O308" s="1" t="s">
        <v>184</v>
      </c>
      <c r="P308" s="1" t="s">
        <v>4241</v>
      </c>
      <c r="Q308" s="1" t="s">
        <v>4248</v>
      </c>
      <c r="R308" s="1" t="s">
        <v>4249</v>
      </c>
      <c r="S308" s="14" t="s">
        <v>91</v>
      </c>
    </row>
    <row r="309" spans="1:21" s="1" customFormat="1" ht="15" customHeight="1" x14ac:dyDescent="0.2">
      <c r="A309" s="1" t="s">
        <v>4250</v>
      </c>
      <c r="B309" s="1" t="s">
        <v>4251</v>
      </c>
      <c r="C309" s="1" t="s">
        <v>4252</v>
      </c>
      <c r="D309" s="1" t="s">
        <v>181</v>
      </c>
      <c r="E309" s="1" t="s">
        <v>4253</v>
      </c>
      <c r="F309" s="33">
        <v>41740</v>
      </c>
      <c r="G309" s="2">
        <v>43566</v>
      </c>
      <c r="H309" s="14" t="s">
        <v>111</v>
      </c>
      <c r="I309" s="1" t="s">
        <v>4254</v>
      </c>
      <c r="J309" s="14" t="s">
        <v>4255</v>
      </c>
      <c r="K309" s="1" t="s">
        <v>4256</v>
      </c>
      <c r="L309" s="14">
        <v>3</v>
      </c>
      <c r="M309" s="31" t="str">
        <f>VLOOKUP(L309,TiposUso!$A$1:$B$26,2,"FALSO")</f>
        <v>Captação em barramento em curso de água, com regularização de vazão (Área máxima inundada menor ou igual 5,00 HA)</v>
      </c>
      <c r="N309" s="14" t="s">
        <v>70</v>
      </c>
      <c r="O309" s="1" t="s">
        <v>184</v>
      </c>
      <c r="P309" s="1" t="s">
        <v>4257</v>
      </c>
      <c r="Q309" s="1" t="s">
        <v>4258</v>
      </c>
      <c r="R309" s="1" t="s">
        <v>4259</v>
      </c>
      <c r="S309" s="14">
        <v>32</v>
      </c>
      <c r="T309" s="1">
        <f t="shared" si="7"/>
        <v>115.2</v>
      </c>
    </row>
    <row r="310" spans="1:21" s="1" customFormat="1" ht="15" customHeight="1" x14ac:dyDescent="0.2">
      <c r="A310" s="1" t="s">
        <v>4260</v>
      </c>
      <c r="B310" s="1" t="s">
        <v>4261</v>
      </c>
      <c r="C310" s="1" t="s">
        <v>4262</v>
      </c>
      <c r="D310" s="1" t="s">
        <v>2217</v>
      </c>
      <c r="E310" s="1" t="s">
        <v>4319</v>
      </c>
      <c r="F310" s="33">
        <v>41740</v>
      </c>
      <c r="G310" s="2">
        <v>43566</v>
      </c>
      <c r="H310" s="14" t="s">
        <v>111</v>
      </c>
      <c r="I310" s="1" t="s">
        <v>4263</v>
      </c>
      <c r="J310" s="1" t="s">
        <v>4264</v>
      </c>
      <c r="K310" s="1" t="s">
        <v>4265</v>
      </c>
      <c r="L310" s="14">
        <v>2</v>
      </c>
      <c r="M310" s="31" t="str">
        <f>VLOOKUP(L310,TiposUso!$A$1:$B$26,2,"FALSO")</f>
        <v>Captação em barramento em curso de água, sem regularização de vazão</v>
      </c>
      <c r="N310" s="1" t="s">
        <v>35</v>
      </c>
      <c r="O310" s="1" t="s">
        <v>245</v>
      </c>
      <c r="P310" s="1" t="s">
        <v>4266</v>
      </c>
      <c r="Q310" s="1" t="s">
        <v>2005</v>
      </c>
      <c r="R310" s="1" t="s">
        <v>4267</v>
      </c>
      <c r="S310" s="14">
        <v>2.8</v>
      </c>
      <c r="T310" s="1">
        <f t="shared" si="7"/>
        <v>10.08</v>
      </c>
    </row>
    <row r="311" spans="1:21" s="1" customFormat="1" ht="15" customHeight="1" x14ac:dyDescent="0.2">
      <c r="A311" s="1" t="s">
        <v>4268</v>
      </c>
      <c r="B311" s="1" t="s">
        <v>4269</v>
      </c>
      <c r="C311" s="1" t="s">
        <v>4270</v>
      </c>
      <c r="D311" s="1" t="s">
        <v>242</v>
      </c>
      <c r="E311" s="1" t="s">
        <v>4320</v>
      </c>
      <c r="F311" s="33">
        <v>41740</v>
      </c>
      <c r="G311" s="2">
        <v>43566</v>
      </c>
      <c r="H311" s="14" t="s">
        <v>111</v>
      </c>
      <c r="I311" s="1" t="s">
        <v>87</v>
      </c>
      <c r="J311" s="1" t="s">
        <v>4271</v>
      </c>
      <c r="K311" s="1" t="s">
        <v>4272</v>
      </c>
      <c r="L311" s="14">
        <v>2</v>
      </c>
      <c r="M311" s="31" t="str">
        <f>VLOOKUP(L311,TiposUso!$A$1:$B$26,2,"FALSO")</f>
        <v>Captação em barramento em curso de água, sem regularização de vazão</v>
      </c>
      <c r="N311" s="1" t="s">
        <v>35</v>
      </c>
      <c r="O311" s="1" t="s">
        <v>277</v>
      </c>
      <c r="P311" s="1" t="s">
        <v>4273</v>
      </c>
      <c r="Q311" s="1" t="s">
        <v>4274</v>
      </c>
      <c r="R311" s="1" t="s">
        <v>4275</v>
      </c>
      <c r="S311" s="14">
        <v>1</v>
      </c>
      <c r="T311" s="1">
        <f t="shared" si="7"/>
        <v>3.6</v>
      </c>
    </row>
    <row r="312" spans="1:21" s="14" customFormat="1" ht="15" customHeight="1" x14ac:dyDescent="0.2">
      <c r="A312" s="1" t="s">
        <v>4276</v>
      </c>
      <c r="B312" s="1" t="s">
        <v>4269</v>
      </c>
      <c r="C312" s="1" t="s">
        <v>4270</v>
      </c>
      <c r="D312" s="1" t="s">
        <v>242</v>
      </c>
      <c r="E312" s="1" t="s">
        <v>4321</v>
      </c>
      <c r="F312" s="33">
        <v>41740</v>
      </c>
      <c r="G312" s="2">
        <v>43566</v>
      </c>
      <c r="H312" s="14" t="s">
        <v>111</v>
      </c>
      <c r="I312" s="1" t="s">
        <v>87</v>
      </c>
      <c r="J312" s="1" t="s">
        <v>4271</v>
      </c>
      <c r="K312" s="1" t="s">
        <v>4272</v>
      </c>
      <c r="L312" s="14">
        <v>2</v>
      </c>
      <c r="M312" s="31" t="str">
        <f>VLOOKUP(L312,TiposUso!$A$1:$B$26,2,"FALSO")</f>
        <v>Captação em barramento em curso de água, sem regularização de vazão</v>
      </c>
      <c r="N312" s="1" t="s">
        <v>35</v>
      </c>
      <c r="O312" s="1" t="s">
        <v>277</v>
      </c>
      <c r="P312" s="1" t="s">
        <v>4273</v>
      </c>
      <c r="Q312" s="1" t="s">
        <v>4274</v>
      </c>
      <c r="R312" s="1" t="s">
        <v>4275</v>
      </c>
      <c r="S312" s="14">
        <v>1</v>
      </c>
      <c r="T312" s="14">
        <f t="shared" si="7"/>
        <v>3.6</v>
      </c>
    </row>
    <row r="313" spans="1:21" s="14" customFormat="1" ht="15" customHeight="1" x14ac:dyDescent="0.2">
      <c r="A313" s="1" t="s">
        <v>4277</v>
      </c>
      <c r="B313" s="1" t="s">
        <v>4278</v>
      </c>
      <c r="C313" s="1" t="s">
        <v>4279</v>
      </c>
      <c r="D313" s="14" t="s">
        <v>4280</v>
      </c>
      <c r="E313" s="1" t="s">
        <v>4322</v>
      </c>
      <c r="F313" s="33">
        <v>41740</v>
      </c>
      <c r="G313" s="2">
        <v>43566</v>
      </c>
      <c r="H313" s="14" t="s">
        <v>111</v>
      </c>
      <c r="I313" s="14" t="s">
        <v>1343</v>
      </c>
      <c r="J313" s="1" t="s">
        <v>4281</v>
      </c>
      <c r="K313" s="1" t="s">
        <v>4282</v>
      </c>
      <c r="L313" s="14">
        <v>5</v>
      </c>
      <c r="M313" s="31" t="str">
        <f>VLOOKUP(L313,TiposUso!$A$1:$B$26,2,"FALSO")</f>
        <v>Barramento em curso de água, sem captação</v>
      </c>
      <c r="N313" s="1" t="s">
        <v>35</v>
      </c>
      <c r="O313" s="1" t="s">
        <v>277</v>
      </c>
      <c r="P313" s="1" t="s">
        <v>4283</v>
      </c>
      <c r="Q313" s="1" t="s">
        <v>4284</v>
      </c>
      <c r="R313" s="1" t="s">
        <v>4285</v>
      </c>
      <c r="S313" s="14" t="s">
        <v>91</v>
      </c>
    </row>
    <row r="314" spans="1:21" s="1" customFormat="1" ht="15" customHeight="1" x14ac:dyDescent="0.2">
      <c r="A314" s="1" t="s">
        <v>4286</v>
      </c>
      <c r="B314" s="1" t="s">
        <v>4287</v>
      </c>
      <c r="C314" s="1" t="s">
        <v>4288</v>
      </c>
      <c r="D314" s="1" t="s">
        <v>2207</v>
      </c>
      <c r="E314" s="1" t="s">
        <v>4323</v>
      </c>
      <c r="F314" s="33">
        <v>41740</v>
      </c>
      <c r="G314" s="2">
        <v>43566</v>
      </c>
      <c r="H314" s="14" t="s">
        <v>111</v>
      </c>
      <c r="I314" s="1" t="s">
        <v>786</v>
      </c>
      <c r="J314" s="1" t="s">
        <v>4289</v>
      </c>
      <c r="K314" s="1" t="s">
        <v>4290</v>
      </c>
      <c r="L314" s="14">
        <v>3</v>
      </c>
      <c r="M314" s="31" t="str">
        <f>VLOOKUP(L314,TiposUso!$A$1:$B$26,2,"FALSO")</f>
        <v>Captação em barramento em curso de água, com regularização de vazão (Área máxima inundada menor ou igual 5,00 HA)</v>
      </c>
      <c r="N314" s="1" t="s">
        <v>28</v>
      </c>
      <c r="O314" s="1" t="s">
        <v>4291</v>
      </c>
      <c r="P314" s="1" t="s">
        <v>4292</v>
      </c>
      <c r="Q314" s="1" t="s">
        <v>4293</v>
      </c>
      <c r="R314" s="1" t="s">
        <v>4294</v>
      </c>
      <c r="S314" s="14">
        <v>0.69</v>
      </c>
      <c r="T314" s="14">
        <f t="shared" si="7"/>
        <v>2.484</v>
      </c>
      <c r="U314" s="1" t="s">
        <v>4295</v>
      </c>
    </row>
    <row r="315" spans="1:21" s="1" customFormat="1" ht="15" customHeight="1" x14ac:dyDescent="0.2">
      <c r="A315" s="1" t="s">
        <v>4296</v>
      </c>
      <c r="B315" s="1" t="s">
        <v>4287</v>
      </c>
      <c r="C315" s="1" t="s">
        <v>4288</v>
      </c>
      <c r="D315" s="1" t="s">
        <v>2207</v>
      </c>
      <c r="E315" s="1" t="s">
        <v>4324</v>
      </c>
      <c r="F315" s="33">
        <v>41740</v>
      </c>
      <c r="G315" s="2">
        <v>43566</v>
      </c>
      <c r="H315" s="14" t="s">
        <v>111</v>
      </c>
      <c r="I315" s="1" t="s">
        <v>1343</v>
      </c>
      <c r="J315" s="14" t="s">
        <v>91</v>
      </c>
      <c r="K315" s="1" t="s">
        <v>4297</v>
      </c>
      <c r="L315" s="14">
        <v>6</v>
      </c>
      <c r="M315" s="31" t="str">
        <f>VLOOKUP(L315,TiposUso!$A$1:$B$26,2,"FALSO")</f>
        <v>Barramento em curso de água, sem captação para regularização de vazão</v>
      </c>
      <c r="N315" s="1" t="s">
        <v>28</v>
      </c>
      <c r="O315" s="1" t="s">
        <v>299</v>
      </c>
      <c r="P315" s="1" t="s">
        <v>4298</v>
      </c>
      <c r="Q315" s="1" t="s">
        <v>4299</v>
      </c>
      <c r="R315" s="1" t="s">
        <v>4300</v>
      </c>
      <c r="S315" s="14" t="s">
        <v>91</v>
      </c>
      <c r="T315" s="14"/>
      <c r="U315" s="1" t="s">
        <v>4301</v>
      </c>
    </row>
    <row r="316" spans="1:21" s="1" customFormat="1" ht="15" customHeight="1" x14ac:dyDescent="0.2">
      <c r="A316" s="1" t="s">
        <v>4302</v>
      </c>
      <c r="B316" s="1" t="s">
        <v>4287</v>
      </c>
      <c r="C316" s="1" t="s">
        <v>4288</v>
      </c>
      <c r="D316" s="1" t="s">
        <v>2207</v>
      </c>
      <c r="E316" s="1" t="s">
        <v>4325</v>
      </c>
      <c r="F316" s="33">
        <v>41740</v>
      </c>
      <c r="G316" s="2">
        <v>43566</v>
      </c>
      <c r="H316" s="14" t="s">
        <v>111</v>
      </c>
      <c r="I316" s="1" t="s">
        <v>4303</v>
      </c>
      <c r="J316" s="14" t="s">
        <v>91</v>
      </c>
      <c r="K316" s="1" t="s">
        <v>4304</v>
      </c>
      <c r="L316" s="14">
        <v>3</v>
      </c>
      <c r="M316" s="31" t="str">
        <f>VLOOKUP(L316,TiposUso!$A$1:$B$26,2,"FALSO")</f>
        <v>Captação em barramento em curso de água, com regularização de vazão (Área máxima inundada menor ou igual 5,00 HA)</v>
      </c>
      <c r="N316" s="1" t="s">
        <v>28</v>
      </c>
      <c r="O316" s="1" t="s">
        <v>4291</v>
      </c>
      <c r="P316" s="1" t="s">
        <v>4298</v>
      </c>
      <c r="Q316" s="1" t="s">
        <v>4305</v>
      </c>
      <c r="R316" s="1" t="s">
        <v>3094</v>
      </c>
      <c r="S316" s="14">
        <v>8</v>
      </c>
      <c r="T316" s="14">
        <f t="shared" si="7"/>
        <v>28.8</v>
      </c>
      <c r="U316" s="1" t="s">
        <v>4306</v>
      </c>
    </row>
    <row r="317" spans="1:21" s="27" customFormat="1" ht="15" customHeight="1" x14ac:dyDescent="0.2">
      <c r="A317" s="27" t="s">
        <v>4307</v>
      </c>
      <c r="B317" s="27" t="s">
        <v>4287</v>
      </c>
      <c r="C317" s="27" t="s">
        <v>4288</v>
      </c>
      <c r="D317" s="27" t="s">
        <v>2207</v>
      </c>
      <c r="E317" s="27" t="s">
        <v>4326</v>
      </c>
      <c r="F317" s="42">
        <v>41740</v>
      </c>
      <c r="G317" s="28">
        <v>43566</v>
      </c>
      <c r="H317" s="32" t="s">
        <v>111</v>
      </c>
      <c r="I317" s="27" t="s">
        <v>4308</v>
      </c>
      <c r="J317" s="32" t="s">
        <v>91</v>
      </c>
      <c r="K317" s="27" t="s">
        <v>4309</v>
      </c>
      <c r="L317" s="32">
        <v>3</v>
      </c>
      <c r="M317" s="31" t="str">
        <f>VLOOKUP(L317,TiposUso!$A$1:$B$26,2,"FALSO")</f>
        <v>Captação em barramento em curso de água, com regularização de vazão (Área máxima inundada menor ou igual 5,00 HA)</v>
      </c>
      <c r="N317" s="27" t="s">
        <v>28</v>
      </c>
      <c r="O317" s="27" t="s">
        <v>4291</v>
      </c>
      <c r="P317" s="27" t="s">
        <v>4298</v>
      </c>
      <c r="Q317" s="27" t="s">
        <v>4310</v>
      </c>
      <c r="R317" s="27" t="s">
        <v>4311</v>
      </c>
      <c r="S317" s="32">
        <v>19</v>
      </c>
      <c r="T317" s="32">
        <f t="shared" si="7"/>
        <v>68.399999999999991</v>
      </c>
      <c r="U317" s="27" t="s">
        <v>4312</v>
      </c>
    </row>
    <row r="318" spans="1:21" s="1" customFormat="1" ht="15" customHeight="1" x14ac:dyDescent="0.2">
      <c r="A318" s="1" t="s">
        <v>4413</v>
      </c>
      <c r="B318" s="1" t="s">
        <v>4414</v>
      </c>
      <c r="C318" s="1" t="s">
        <v>4415</v>
      </c>
      <c r="D318" s="1" t="s">
        <v>4416</v>
      </c>
      <c r="E318" s="1" t="s">
        <v>4417</v>
      </c>
      <c r="F318" s="33">
        <v>41744</v>
      </c>
      <c r="G318" s="2">
        <v>42109</v>
      </c>
      <c r="H318" s="14" t="s">
        <v>111</v>
      </c>
      <c r="I318" s="1" t="s">
        <v>724</v>
      </c>
      <c r="J318" s="14" t="s">
        <v>91</v>
      </c>
      <c r="K318" s="14" t="s">
        <v>91</v>
      </c>
      <c r="L318" s="14">
        <v>13</v>
      </c>
      <c r="M318" s="31" t="str">
        <f>VLOOKUP(L318,TiposUso!$A$1:$B$26,2,"FALSO")</f>
        <v>Dragagem, limpeza ou desassoreamento de curso de água</v>
      </c>
      <c r="N318" s="1" t="s">
        <v>21</v>
      </c>
      <c r="O318" s="1" t="s">
        <v>565</v>
      </c>
      <c r="P318" s="1" t="s">
        <v>2721</v>
      </c>
      <c r="Q318" s="36" t="s">
        <v>4418</v>
      </c>
      <c r="R318" s="36" t="s">
        <v>4419</v>
      </c>
      <c r="S318" s="14" t="s">
        <v>91</v>
      </c>
      <c r="T318" s="14"/>
    </row>
    <row r="319" spans="1:21" s="1" customFormat="1" ht="15" customHeight="1" x14ac:dyDescent="0.2">
      <c r="A319" s="1" t="s">
        <v>4420</v>
      </c>
      <c r="B319" s="1" t="s">
        <v>4421</v>
      </c>
      <c r="C319" s="1" t="s">
        <v>4422</v>
      </c>
      <c r="D319" s="1" t="s">
        <v>4423</v>
      </c>
      <c r="E319" s="1" t="s">
        <v>4424</v>
      </c>
      <c r="F319" s="33">
        <v>41744</v>
      </c>
      <c r="G319" s="2">
        <v>43060</v>
      </c>
      <c r="H319" s="14" t="s">
        <v>111</v>
      </c>
      <c r="I319" s="1" t="s">
        <v>786</v>
      </c>
      <c r="J319" s="14" t="s">
        <v>91</v>
      </c>
      <c r="K319" s="14" t="s">
        <v>91</v>
      </c>
      <c r="L319" s="14">
        <v>1</v>
      </c>
      <c r="M319" s="31" t="str">
        <f>VLOOKUP(L319,TiposUso!$A$1:$B$26,2,"FALSO")</f>
        <v>Captação em corpos de água (rios, lagoas naturais,etc.)</v>
      </c>
      <c r="N319" s="1" t="s">
        <v>75</v>
      </c>
      <c r="O319" s="1" t="s">
        <v>299</v>
      </c>
      <c r="P319" s="1" t="s">
        <v>4425</v>
      </c>
      <c r="Q319" s="1" t="s">
        <v>4426</v>
      </c>
      <c r="R319" s="1" t="s">
        <v>4427</v>
      </c>
      <c r="S319" s="14">
        <v>9.6999999999999993</v>
      </c>
      <c r="T319" s="14">
        <f t="shared" si="7"/>
        <v>34.919999999999995</v>
      </c>
    </row>
    <row r="320" spans="1:21" s="1" customFormat="1" ht="15" customHeight="1" x14ac:dyDescent="0.2">
      <c r="A320" s="1" t="s">
        <v>4434</v>
      </c>
      <c r="B320" s="1" t="s">
        <v>4435</v>
      </c>
      <c r="C320" s="1" t="s">
        <v>4436</v>
      </c>
      <c r="D320" s="1" t="s">
        <v>1396</v>
      </c>
      <c r="E320" s="1" t="s">
        <v>4437</v>
      </c>
      <c r="F320" s="33">
        <v>41744</v>
      </c>
      <c r="G320" s="2">
        <v>43205</v>
      </c>
      <c r="H320" s="1" t="s">
        <v>111</v>
      </c>
      <c r="I320" s="1" t="s">
        <v>142</v>
      </c>
      <c r="J320" s="14" t="s">
        <v>91</v>
      </c>
      <c r="K320" s="14" t="s">
        <v>91</v>
      </c>
      <c r="L320" s="14">
        <v>1</v>
      </c>
      <c r="M320" s="31" t="str">
        <f>VLOOKUP(L320,TiposUso!$A$1:$B$26,2,"FALSO")</f>
        <v>Captação em corpos de água (rios, lagoas naturais,etc.)</v>
      </c>
      <c r="N320" s="1" t="s">
        <v>21</v>
      </c>
      <c r="O320" s="1" t="s">
        <v>565</v>
      </c>
      <c r="P320" s="1" t="s">
        <v>4438</v>
      </c>
      <c r="Q320" s="1" t="s">
        <v>4439</v>
      </c>
      <c r="R320" s="1" t="s">
        <v>4440</v>
      </c>
      <c r="S320" s="1">
        <v>2.9</v>
      </c>
      <c r="T320" s="14">
        <f t="shared" si="7"/>
        <v>10.44</v>
      </c>
    </row>
    <row r="321" spans="1:21" s="1" customFormat="1" ht="15" customHeight="1" x14ac:dyDescent="0.2">
      <c r="A321" s="1" t="s">
        <v>4441</v>
      </c>
      <c r="B321" s="1" t="s">
        <v>4442</v>
      </c>
      <c r="C321" s="1" t="s">
        <v>4443</v>
      </c>
      <c r="D321" s="1" t="s">
        <v>4444</v>
      </c>
      <c r="E321" s="1" t="s">
        <v>4445</v>
      </c>
      <c r="F321" s="33">
        <v>41744</v>
      </c>
      <c r="G321" s="2">
        <v>54528</v>
      </c>
      <c r="H321" s="14" t="s">
        <v>111</v>
      </c>
      <c r="I321" s="1" t="s">
        <v>826</v>
      </c>
      <c r="J321" s="14" t="s">
        <v>91</v>
      </c>
      <c r="K321" s="14" t="s">
        <v>91</v>
      </c>
      <c r="L321" s="14">
        <v>1</v>
      </c>
      <c r="M321" s="31" t="str">
        <f>VLOOKUP(L321,TiposUso!$A$1:$B$26,2,"FALSO")</f>
        <v>Captação em corpos de água (rios, lagoas naturais,etc.)</v>
      </c>
      <c r="N321" s="1" t="s">
        <v>32</v>
      </c>
      <c r="O321" s="1" t="s">
        <v>548</v>
      </c>
      <c r="P321" s="1" t="s">
        <v>4446</v>
      </c>
      <c r="Q321" s="1" t="s">
        <v>4447</v>
      </c>
      <c r="R321" s="1" t="s">
        <v>4448</v>
      </c>
      <c r="S321" s="1">
        <v>16.7</v>
      </c>
      <c r="T321" s="14">
        <f t="shared" si="7"/>
        <v>60.12</v>
      </c>
    </row>
    <row r="322" spans="1:21" s="1" customFormat="1" ht="15" customHeight="1" x14ac:dyDescent="0.2">
      <c r="A322" s="1" t="s">
        <v>4449</v>
      </c>
      <c r="B322" s="1" t="s">
        <v>4450</v>
      </c>
      <c r="C322" s="1" t="s">
        <v>4451</v>
      </c>
      <c r="D322" s="1" t="s">
        <v>714</v>
      </c>
      <c r="E322" s="1" t="s">
        <v>4452</v>
      </c>
      <c r="F322" s="33">
        <v>41744</v>
      </c>
      <c r="G322" s="2">
        <v>43169</v>
      </c>
      <c r="H322" s="14" t="s">
        <v>111</v>
      </c>
      <c r="I322" s="1" t="s">
        <v>4453</v>
      </c>
      <c r="J322" s="14" t="s">
        <v>91</v>
      </c>
      <c r="K322" s="14" t="s">
        <v>91</v>
      </c>
      <c r="L322" s="14">
        <v>15</v>
      </c>
      <c r="M322" s="31" t="str">
        <f>VLOOKUP(L322,TiposUso!$A$1:$B$26,2,"FALSO")</f>
        <v>Canalização e/ou retificação de curso de água</v>
      </c>
      <c r="N322" s="1" t="s">
        <v>32</v>
      </c>
      <c r="O322" s="1" t="s">
        <v>548</v>
      </c>
      <c r="P322" s="1" t="s">
        <v>4454</v>
      </c>
      <c r="Q322" s="36" t="s">
        <v>4455</v>
      </c>
      <c r="R322" s="53" t="s">
        <v>4456</v>
      </c>
      <c r="S322" s="56" t="s">
        <v>91</v>
      </c>
      <c r="T322" s="14"/>
    </row>
    <row r="323" spans="1:21" s="1" customFormat="1" ht="15" customHeight="1" x14ac:dyDescent="0.2">
      <c r="A323" s="1" t="s">
        <v>4457</v>
      </c>
      <c r="B323" s="1" t="s">
        <v>4458</v>
      </c>
      <c r="C323" s="1" t="s">
        <v>4459</v>
      </c>
      <c r="D323" s="1" t="s">
        <v>1352</v>
      </c>
      <c r="E323" s="1" t="s">
        <v>4460</v>
      </c>
      <c r="F323" s="33">
        <v>41744</v>
      </c>
      <c r="G323" s="2">
        <v>43205</v>
      </c>
      <c r="H323" s="14" t="s">
        <v>111</v>
      </c>
      <c r="I323" s="1" t="s">
        <v>1689</v>
      </c>
      <c r="J323" s="14" t="s">
        <v>91</v>
      </c>
      <c r="K323" s="14" t="s">
        <v>91</v>
      </c>
      <c r="L323" s="14">
        <v>1</v>
      </c>
      <c r="M323" s="31" t="str">
        <f>VLOOKUP(L323,TiposUso!$A$1:$B$26,2,"FALSO")</f>
        <v>Captação em corpos de água (rios, lagoas naturais,etc.)</v>
      </c>
      <c r="N323" s="1" t="s">
        <v>31</v>
      </c>
      <c r="O323" s="1" t="s">
        <v>557</v>
      </c>
      <c r="P323" s="1" t="s">
        <v>4461</v>
      </c>
      <c r="Q323" s="1" t="s">
        <v>4462</v>
      </c>
      <c r="R323" s="1" t="s">
        <v>4463</v>
      </c>
      <c r="S323" s="14">
        <v>6.5</v>
      </c>
      <c r="T323" s="14">
        <f t="shared" si="7"/>
        <v>23.4</v>
      </c>
      <c r="U323" s="1" t="s">
        <v>4464</v>
      </c>
    </row>
    <row r="324" spans="1:21" s="1" customFormat="1" ht="15" customHeight="1" x14ac:dyDescent="0.2">
      <c r="A324" s="1" t="s">
        <v>4465</v>
      </c>
      <c r="B324" s="1" t="s">
        <v>4466</v>
      </c>
      <c r="C324" s="1" t="s">
        <v>4467</v>
      </c>
      <c r="D324" s="1" t="s">
        <v>1371</v>
      </c>
      <c r="E324" s="1" t="s">
        <v>4468</v>
      </c>
      <c r="F324" s="33">
        <v>41744</v>
      </c>
      <c r="G324" s="2">
        <v>43205</v>
      </c>
      <c r="H324" s="14" t="s">
        <v>111</v>
      </c>
      <c r="I324" s="1" t="s">
        <v>4469</v>
      </c>
      <c r="J324" s="14" t="s">
        <v>91</v>
      </c>
      <c r="K324" s="14" t="s">
        <v>91</v>
      </c>
      <c r="L324" s="14">
        <v>1</v>
      </c>
      <c r="M324" s="31" t="str">
        <f>VLOOKUP(L324,TiposUso!$A$1:$B$26,2,"FALSO")</f>
        <v>Captação em corpos de água (rios, lagoas naturais,etc.)</v>
      </c>
      <c r="N324" s="1" t="s">
        <v>31</v>
      </c>
      <c r="O324" s="1" t="s">
        <v>557</v>
      </c>
      <c r="P324" s="1" t="s">
        <v>4470</v>
      </c>
      <c r="Q324" s="1" t="s">
        <v>4471</v>
      </c>
      <c r="R324" s="1" t="s">
        <v>4472</v>
      </c>
      <c r="S324" s="14">
        <v>6.6</v>
      </c>
      <c r="T324" s="14">
        <f t="shared" si="7"/>
        <v>23.76</v>
      </c>
    </row>
    <row r="325" spans="1:21" s="1" customFormat="1" ht="15" customHeight="1" x14ac:dyDescent="0.2">
      <c r="A325" s="1" t="s">
        <v>4473</v>
      </c>
      <c r="B325" s="1" t="s">
        <v>4474</v>
      </c>
      <c r="C325" s="1" t="s">
        <v>4475</v>
      </c>
      <c r="D325" s="1" t="s">
        <v>2324</v>
      </c>
      <c r="E325" s="1" t="s">
        <v>4476</v>
      </c>
      <c r="F325" s="33">
        <v>41744</v>
      </c>
      <c r="G325" s="2">
        <v>42978</v>
      </c>
      <c r="H325" s="14" t="s">
        <v>111</v>
      </c>
      <c r="I325" s="1" t="s">
        <v>153</v>
      </c>
      <c r="J325" s="14" t="s">
        <v>91</v>
      </c>
      <c r="K325" s="14" t="s">
        <v>91</v>
      </c>
      <c r="L325" s="14">
        <v>1</v>
      </c>
      <c r="M325" s="31" t="str">
        <f>VLOOKUP(L325,TiposUso!$A$1:$B$26,2,"FALSO")</f>
        <v>Captação em corpos de água (rios, lagoas naturais,etc.)</v>
      </c>
      <c r="N325" s="1" t="s">
        <v>32</v>
      </c>
      <c r="O325" s="1" t="s">
        <v>548</v>
      </c>
      <c r="P325" s="1" t="s">
        <v>4477</v>
      </c>
      <c r="Q325" s="1" t="s">
        <v>4478</v>
      </c>
      <c r="R325" s="1" t="s">
        <v>4479</v>
      </c>
      <c r="S325" s="1">
        <v>12</v>
      </c>
      <c r="T325" s="14">
        <f t="shared" si="7"/>
        <v>43.2</v>
      </c>
      <c r="U325" s="1" t="s">
        <v>4480</v>
      </c>
    </row>
    <row r="326" spans="1:21" s="1" customFormat="1" ht="15" customHeight="1" x14ac:dyDescent="0.2">
      <c r="A326" s="1" t="s">
        <v>4481</v>
      </c>
      <c r="B326" s="1" t="s">
        <v>4482</v>
      </c>
      <c r="C326" s="1" t="s">
        <v>4483</v>
      </c>
      <c r="D326" s="14" t="s">
        <v>1257</v>
      </c>
      <c r="E326" s="1" t="s">
        <v>4484</v>
      </c>
      <c r="F326" s="33">
        <v>41744</v>
      </c>
      <c r="G326" s="2">
        <v>43166</v>
      </c>
      <c r="H326" s="14" t="s">
        <v>111</v>
      </c>
      <c r="I326" s="1" t="s">
        <v>4485</v>
      </c>
      <c r="J326" s="14" t="s">
        <v>91</v>
      </c>
      <c r="K326" s="14" t="s">
        <v>91</v>
      </c>
      <c r="L326" s="14">
        <v>1</v>
      </c>
      <c r="M326" s="31" t="str">
        <f>VLOOKUP(L326,TiposUso!$A$1:$B$26,2,"FALSO")</f>
        <v>Captação em corpos de água (rios, lagoas naturais,etc.)</v>
      </c>
      <c r="N326" s="1" t="s">
        <v>76</v>
      </c>
      <c r="O326" s="1" t="s">
        <v>1260</v>
      </c>
      <c r="P326" s="1" t="s">
        <v>4486</v>
      </c>
      <c r="Q326" s="1" t="s">
        <v>4487</v>
      </c>
      <c r="R326" s="1" t="s">
        <v>4488</v>
      </c>
      <c r="S326" s="1">
        <v>3</v>
      </c>
      <c r="T326" s="14">
        <f t="shared" si="7"/>
        <v>10.8</v>
      </c>
      <c r="U326" s="1" t="s">
        <v>4489</v>
      </c>
    </row>
    <row r="327" spans="1:21" s="1" customFormat="1" ht="15" customHeight="1" x14ac:dyDescent="0.2">
      <c r="A327" s="1" t="s">
        <v>4490</v>
      </c>
      <c r="B327" s="1" t="s">
        <v>4491</v>
      </c>
      <c r="C327" s="1" t="s">
        <v>4492</v>
      </c>
      <c r="D327" s="1" t="s">
        <v>1268</v>
      </c>
      <c r="E327" s="1" t="s">
        <v>4493</v>
      </c>
      <c r="F327" s="33">
        <v>41744</v>
      </c>
      <c r="G327" s="2">
        <v>43570</v>
      </c>
      <c r="H327" s="14" t="s">
        <v>111</v>
      </c>
      <c r="I327" s="1" t="s">
        <v>4494</v>
      </c>
      <c r="J327" s="14" t="s">
        <v>91</v>
      </c>
      <c r="K327" s="14" t="s">
        <v>91</v>
      </c>
      <c r="L327" s="14">
        <v>1</v>
      </c>
      <c r="M327" s="31" t="str">
        <f>VLOOKUP(L327,TiposUso!$A$1:$B$26,2,"FALSO")</f>
        <v>Captação em corpos de água (rios, lagoas naturais,etc.)</v>
      </c>
      <c r="N327" s="1" t="s">
        <v>75</v>
      </c>
      <c r="O327" s="1" t="s">
        <v>299</v>
      </c>
      <c r="P327" s="1" t="s">
        <v>4495</v>
      </c>
      <c r="Q327" s="1" t="s">
        <v>4496</v>
      </c>
      <c r="R327" s="1" t="s">
        <v>4497</v>
      </c>
      <c r="S327" s="1">
        <v>3.5</v>
      </c>
      <c r="T327" s="14">
        <f t="shared" si="7"/>
        <v>12.6</v>
      </c>
    </row>
    <row r="328" spans="1:21" s="1" customFormat="1" ht="15" customHeight="1" x14ac:dyDescent="0.2">
      <c r="A328" s="1" t="s">
        <v>4498</v>
      </c>
      <c r="B328" s="1" t="s">
        <v>4499</v>
      </c>
      <c r="C328" s="1" t="s">
        <v>4500</v>
      </c>
      <c r="D328" s="14" t="s">
        <v>4501</v>
      </c>
      <c r="E328" s="1" t="s">
        <v>4767</v>
      </c>
      <c r="F328" s="33">
        <v>41744</v>
      </c>
      <c r="G328" s="2">
        <v>47482</v>
      </c>
      <c r="H328" s="14" t="s">
        <v>111</v>
      </c>
      <c r="I328" s="1" t="s">
        <v>4502</v>
      </c>
      <c r="J328" s="14" t="s">
        <v>91</v>
      </c>
      <c r="K328" s="14" t="s">
        <v>91</v>
      </c>
      <c r="L328" s="14">
        <v>20</v>
      </c>
      <c r="M328" s="31" t="str">
        <f>VLOOKUP(L328,TiposUso!$A$1:$B$26,2,"FALSO")</f>
        <v>Aproveitamento de potencial hidrelétrico</v>
      </c>
      <c r="N328" s="1" t="s">
        <v>32</v>
      </c>
      <c r="O328" s="1" t="s">
        <v>548</v>
      </c>
      <c r="P328" s="1" t="s">
        <v>1121</v>
      </c>
      <c r="Q328" s="1" t="s">
        <v>4503</v>
      </c>
      <c r="R328" s="1" t="s">
        <v>4504</v>
      </c>
      <c r="S328" s="14">
        <v>10</v>
      </c>
      <c r="T328" s="14">
        <f t="shared" si="7"/>
        <v>36</v>
      </c>
      <c r="U328" s="1" t="s">
        <v>4505</v>
      </c>
    </row>
    <row r="329" spans="1:21" s="1" customFormat="1" ht="15" customHeight="1" x14ac:dyDescent="0.2">
      <c r="A329" s="1" t="s">
        <v>4506</v>
      </c>
      <c r="B329" s="1" t="s">
        <v>4507</v>
      </c>
      <c r="C329" s="1" t="s">
        <v>4508</v>
      </c>
      <c r="D329" s="14" t="s">
        <v>4509</v>
      </c>
      <c r="E329" s="1" t="s">
        <v>4768</v>
      </c>
      <c r="F329" s="33">
        <v>41744</v>
      </c>
      <c r="G329" s="2">
        <v>43570</v>
      </c>
      <c r="H329" s="14" t="s">
        <v>111</v>
      </c>
      <c r="I329" s="1" t="s">
        <v>4510</v>
      </c>
      <c r="J329" s="14" t="s">
        <v>91</v>
      </c>
      <c r="K329" s="14" t="s">
        <v>91</v>
      </c>
      <c r="L329" s="14">
        <v>3</v>
      </c>
      <c r="M329" s="31" t="str">
        <f>VLOOKUP(L329,TiposUso!$A$1:$B$26,2,"FALSO")</f>
        <v>Captação em barramento em curso de água, com regularização de vazão (Área máxima inundada menor ou igual 5,00 HA)</v>
      </c>
      <c r="N329" s="1" t="s">
        <v>32</v>
      </c>
      <c r="O329" s="1" t="s">
        <v>548</v>
      </c>
      <c r="P329" s="1" t="s">
        <v>4511</v>
      </c>
      <c r="Q329" s="1" t="s">
        <v>4512</v>
      </c>
      <c r="R329" s="1" t="s">
        <v>4513</v>
      </c>
      <c r="S329" s="14">
        <v>3.9</v>
      </c>
      <c r="T329" s="14">
        <f t="shared" si="7"/>
        <v>14.04</v>
      </c>
    </row>
    <row r="330" spans="1:21" s="1" customFormat="1" ht="15" customHeight="1" x14ac:dyDescent="0.2">
      <c r="A330" s="1" t="s">
        <v>4514</v>
      </c>
      <c r="B330" s="1" t="s">
        <v>4515</v>
      </c>
      <c r="C330" s="1" t="s">
        <v>4516</v>
      </c>
      <c r="D330" s="14" t="s">
        <v>1352</v>
      </c>
      <c r="E330" s="1" t="s">
        <v>4769</v>
      </c>
      <c r="F330" s="33">
        <v>41744</v>
      </c>
      <c r="G330" s="2">
        <v>43150</v>
      </c>
      <c r="H330" s="14" t="s">
        <v>111</v>
      </c>
      <c r="I330" s="1" t="s">
        <v>786</v>
      </c>
      <c r="J330" s="1" t="s">
        <v>4517</v>
      </c>
      <c r="K330" s="1" t="s">
        <v>4517</v>
      </c>
      <c r="L330" s="14">
        <v>3</v>
      </c>
      <c r="M330" s="31" t="str">
        <f>VLOOKUP(L330,TiposUso!$A$1:$B$26,2,"FALSO")</f>
        <v>Captação em barramento em curso de água, com regularização de vazão (Área máxima inundada menor ou igual 5,00 HA)</v>
      </c>
      <c r="N330" s="1" t="s">
        <v>31</v>
      </c>
      <c r="O330" s="1" t="s">
        <v>557</v>
      </c>
      <c r="P330" s="1" t="s">
        <v>4518</v>
      </c>
      <c r="Q330" s="1" t="s">
        <v>4519</v>
      </c>
      <c r="R330" s="1" t="s">
        <v>4520</v>
      </c>
      <c r="S330" s="14">
        <v>2.1</v>
      </c>
      <c r="T330" s="14">
        <f t="shared" si="7"/>
        <v>7.5600000000000014</v>
      </c>
      <c r="U330" s="1" t="s">
        <v>4521</v>
      </c>
    </row>
    <row r="331" spans="1:21" s="1" customFormat="1" ht="15" customHeight="1" x14ac:dyDescent="0.2">
      <c r="A331" s="1" t="s">
        <v>4525</v>
      </c>
      <c r="B331" s="1" t="s">
        <v>4526</v>
      </c>
      <c r="C331" s="1" t="s">
        <v>4527</v>
      </c>
      <c r="D331" s="14" t="s">
        <v>4528</v>
      </c>
      <c r="E331" s="1" t="s">
        <v>4529</v>
      </c>
      <c r="F331" s="2">
        <v>41745</v>
      </c>
      <c r="G331" s="2">
        <v>43571</v>
      </c>
      <c r="H331" s="14" t="s">
        <v>111</v>
      </c>
      <c r="I331" s="1" t="s">
        <v>4530</v>
      </c>
      <c r="J331" s="1" t="s">
        <v>91</v>
      </c>
      <c r="K331" s="14" t="s">
        <v>91</v>
      </c>
      <c r="L331" s="14">
        <v>2</v>
      </c>
      <c r="M331" s="31" t="str">
        <f>VLOOKUP(L331,TiposUso!$A$1:$B$26,2,"FALSO")</f>
        <v>Captação em barramento em curso de água, sem regularização de vazão</v>
      </c>
      <c r="N331" s="1" t="s">
        <v>80</v>
      </c>
      <c r="O331" s="1" t="s">
        <v>4531</v>
      </c>
      <c r="P331" s="1" t="s">
        <v>4531</v>
      </c>
      <c r="Q331" s="1" t="s">
        <v>4532</v>
      </c>
      <c r="R331" s="1" t="s">
        <v>4533</v>
      </c>
      <c r="S331" s="14">
        <v>5</v>
      </c>
      <c r="T331" s="14">
        <f t="shared" si="7"/>
        <v>18</v>
      </c>
    </row>
    <row r="332" spans="1:21" s="1" customFormat="1" ht="15" customHeight="1" x14ac:dyDescent="0.2">
      <c r="A332" s="1" t="s">
        <v>4534</v>
      </c>
      <c r="B332" s="1" t="s">
        <v>4526</v>
      </c>
      <c r="C332" s="1" t="s">
        <v>4527</v>
      </c>
      <c r="D332" s="14" t="s">
        <v>4528</v>
      </c>
      <c r="E332" s="1" t="s">
        <v>4535</v>
      </c>
      <c r="F332" s="2">
        <v>41745</v>
      </c>
      <c r="G332" s="2">
        <v>43571</v>
      </c>
      <c r="H332" s="14" t="s">
        <v>111</v>
      </c>
      <c r="I332" s="1" t="s">
        <v>4536</v>
      </c>
      <c r="J332" s="1" t="s">
        <v>91</v>
      </c>
      <c r="K332" s="14" t="s">
        <v>91</v>
      </c>
      <c r="L332" s="14">
        <v>2</v>
      </c>
      <c r="M332" s="31" t="str">
        <f>VLOOKUP(L332,TiposUso!$A$1:$B$26,2,"FALSO")</f>
        <v>Captação em barramento em curso de água, sem regularização de vazão</v>
      </c>
      <c r="N332" s="1" t="s">
        <v>80</v>
      </c>
      <c r="O332" s="1" t="s">
        <v>4531</v>
      </c>
      <c r="P332" s="1" t="s">
        <v>4531</v>
      </c>
      <c r="Q332" s="1" t="s">
        <v>4537</v>
      </c>
      <c r="R332" s="1" t="s">
        <v>4538</v>
      </c>
      <c r="S332" s="14">
        <v>4</v>
      </c>
      <c r="T332" s="14">
        <f t="shared" si="7"/>
        <v>14.4</v>
      </c>
    </row>
    <row r="333" spans="1:21" s="1" customFormat="1" ht="15" customHeight="1" x14ac:dyDescent="0.2">
      <c r="A333" s="1" t="s">
        <v>4559</v>
      </c>
      <c r="B333" s="1" t="s">
        <v>4560</v>
      </c>
      <c r="C333" s="1" t="s">
        <v>4561</v>
      </c>
      <c r="D333" s="14" t="s">
        <v>3471</v>
      </c>
      <c r="E333" s="1" t="s">
        <v>4562</v>
      </c>
      <c r="F333" s="2">
        <v>41746</v>
      </c>
      <c r="G333" s="2">
        <v>43572</v>
      </c>
      <c r="H333" s="14" t="s">
        <v>111</v>
      </c>
      <c r="I333" s="1" t="s">
        <v>168</v>
      </c>
      <c r="J333" s="1" t="s">
        <v>91</v>
      </c>
      <c r="K333" s="14" t="s">
        <v>91</v>
      </c>
      <c r="L333" s="14">
        <v>1</v>
      </c>
      <c r="M333" s="31" t="str">
        <f>VLOOKUP(L333,TiposUso!$A$1:$B$26,2,"FALSO")</f>
        <v>Captação em corpos de água (rios, lagoas naturais,etc.)</v>
      </c>
      <c r="N333" s="1" t="s">
        <v>20</v>
      </c>
      <c r="O333" s="1" t="s">
        <v>154</v>
      </c>
      <c r="P333" s="1" t="s">
        <v>4563</v>
      </c>
      <c r="Q333" s="1" t="s">
        <v>4564</v>
      </c>
      <c r="R333" s="1" t="s">
        <v>4565</v>
      </c>
      <c r="S333" s="14">
        <v>48.6</v>
      </c>
      <c r="T333" s="14">
        <f t="shared" si="7"/>
        <v>174.96</v>
      </c>
    </row>
    <row r="334" spans="1:21" s="1" customFormat="1" ht="15" customHeight="1" x14ac:dyDescent="0.2">
      <c r="A334" s="1" t="s">
        <v>4566</v>
      </c>
      <c r="B334" s="1" t="s">
        <v>4567</v>
      </c>
      <c r="C334" s="1" t="s">
        <v>4568</v>
      </c>
      <c r="D334" s="14" t="s">
        <v>4569</v>
      </c>
      <c r="E334" s="1" t="s">
        <v>4570</v>
      </c>
      <c r="F334" s="2">
        <v>41746</v>
      </c>
      <c r="G334" s="2">
        <v>49051</v>
      </c>
      <c r="H334" s="14" t="s">
        <v>111</v>
      </c>
      <c r="I334" s="1" t="s">
        <v>826</v>
      </c>
      <c r="J334" s="1" t="s">
        <v>91</v>
      </c>
      <c r="K334" s="14" t="s">
        <v>91</v>
      </c>
      <c r="L334" s="14">
        <v>2</v>
      </c>
      <c r="M334" s="31" t="str">
        <f>VLOOKUP(L334,TiposUso!$A$1:$B$26,2,"FALSO")</f>
        <v>Captação em barramento em curso de água, sem regularização de vazão</v>
      </c>
      <c r="N334" s="1" t="s">
        <v>23</v>
      </c>
      <c r="O334" s="1" t="s">
        <v>271</v>
      </c>
      <c r="P334" s="1" t="s">
        <v>4571</v>
      </c>
      <c r="Q334" s="1" t="s">
        <v>4572</v>
      </c>
      <c r="R334" s="1" t="s">
        <v>4573</v>
      </c>
      <c r="S334" s="1">
        <v>10</v>
      </c>
      <c r="T334" s="14">
        <f t="shared" si="7"/>
        <v>36</v>
      </c>
    </row>
    <row r="335" spans="1:21" s="1" customFormat="1" ht="15" customHeight="1" x14ac:dyDescent="0.2">
      <c r="A335" s="1" t="s">
        <v>4653</v>
      </c>
      <c r="B335" s="1" t="s">
        <v>4654</v>
      </c>
      <c r="C335" s="1" t="s">
        <v>4655</v>
      </c>
      <c r="D335" s="1" t="s">
        <v>2271</v>
      </c>
      <c r="E335" s="1" t="s">
        <v>4656</v>
      </c>
      <c r="F335" s="2">
        <v>41746</v>
      </c>
      <c r="G335" s="2">
        <v>42176</v>
      </c>
      <c r="H335" s="14" t="s">
        <v>111</v>
      </c>
      <c r="I335" s="1" t="s">
        <v>168</v>
      </c>
      <c r="J335" s="1" t="s">
        <v>91</v>
      </c>
      <c r="K335" s="14" t="s">
        <v>91</v>
      </c>
      <c r="L335" s="14">
        <v>14</v>
      </c>
      <c r="M335" s="31" t="str">
        <f>VLOOKUP(L335,TiposUso!$A$1:$B$26,2,"FALSO")</f>
        <v>Dragagem de curso de água para fins de extração mineral</v>
      </c>
      <c r="N335" s="1" t="s">
        <v>30</v>
      </c>
      <c r="O335" s="1" t="s">
        <v>2272</v>
      </c>
      <c r="P335" s="1" t="s">
        <v>4657</v>
      </c>
      <c r="Q335" s="36" t="s">
        <v>4658</v>
      </c>
      <c r="R335" s="36" t="s">
        <v>4659</v>
      </c>
      <c r="S335" s="14" t="s">
        <v>91</v>
      </c>
      <c r="T335" s="14"/>
    </row>
    <row r="336" spans="1:21" s="1" customFormat="1" ht="15" customHeight="1" x14ac:dyDescent="0.2">
      <c r="A336" s="1" t="s">
        <v>4660</v>
      </c>
      <c r="B336" s="1" t="s">
        <v>4661</v>
      </c>
      <c r="C336" s="1" t="s">
        <v>4662</v>
      </c>
      <c r="D336" s="14" t="s">
        <v>4663</v>
      </c>
      <c r="E336" s="1" t="s">
        <v>4664</v>
      </c>
      <c r="F336" s="2">
        <v>41746</v>
      </c>
      <c r="G336" s="2">
        <v>43572</v>
      </c>
      <c r="H336" s="14" t="s">
        <v>111</v>
      </c>
      <c r="I336" s="1" t="s">
        <v>4665</v>
      </c>
      <c r="J336" s="1" t="s">
        <v>91</v>
      </c>
      <c r="K336" s="14" t="s">
        <v>91</v>
      </c>
      <c r="L336" s="14">
        <v>1</v>
      </c>
      <c r="M336" s="31" t="str">
        <f>VLOOKUP(L336,TiposUso!$A$1:$B$26,2,"FALSO")</f>
        <v>Captação em corpos de água (rios, lagoas naturais,etc.)</v>
      </c>
      <c r="N336" s="1" t="s">
        <v>27</v>
      </c>
      <c r="O336" s="1" t="s">
        <v>495</v>
      </c>
      <c r="P336" s="1" t="s">
        <v>4666</v>
      </c>
      <c r="Q336" s="1" t="s">
        <v>4667</v>
      </c>
      <c r="R336" s="1" t="s">
        <v>4668</v>
      </c>
      <c r="S336" s="14">
        <v>19</v>
      </c>
      <c r="T336" s="14">
        <f t="shared" si="7"/>
        <v>68.399999999999991</v>
      </c>
    </row>
    <row r="337" spans="1:21" s="1" customFormat="1" ht="15" customHeight="1" x14ac:dyDescent="0.2">
      <c r="A337" s="1" t="s">
        <v>4669</v>
      </c>
      <c r="B337" s="1" t="s">
        <v>4670</v>
      </c>
      <c r="C337" s="1" t="s">
        <v>4671</v>
      </c>
      <c r="D337" s="14" t="s">
        <v>886</v>
      </c>
      <c r="E337" s="1" t="s">
        <v>4672</v>
      </c>
      <c r="F337" s="2">
        <v>41746</v>
      </c>
      <c r="G337" s="2">
        <v>43141</v>
      </c>
      <c r="H337" s="14" t="s">
        <v>111</v>
      </c>
      <c r="I337" s="1" t="s">
        <v>4673</v>
      </c>
      <c r="J337" s="1" t="s">
        <v>91</v>
      </c>
      <c r="K337" s="14" t="s">
        <v>91</v>
      </c>
      <c r="L337" s="14">
        <v>1</v>
      </c>
      <c r="M337" s="31" t="str">
        <f>VLOOKUP(L337,TiposUso!$A$1:$B$26,2,"FALSO")</f>
        <v>Captação em corpos de água (rios, lagoas naturais,etc.)</v>
      </c>
      <c r="N337" s="1" t="s">
        <v>30</v>
      </c>
      <c r="O337" s="1" t="s">
        <v>887</v>
      </c>
      <c r="P337" s="1" t="s">
        <v>887</v>
      </c>
      <c r="Q337" s="1" t="s">
        <v>4674</v>
      </c>
      <c r="R337" s="1" t="s">
        <v>4675</v>
      </c>
      <c r="S337" s="14">
        <v>25.9</v>
      </c>
      <c r="T337" s="14">
        <f t="shared" si="7"/>
        <v>93.24</v>
      </c>
    </row>
    <row r="338" spans="1:21" s="1" customFormat="1" ht="15" customHeight="1" x14ac:dyDescent="0.2">
      <c r="A338" s="1" t="s">
        <v>4690</v>
      </c>
      <c r="B338" s="1" t="s">
        <v>2859</v>
      </c>
      <c r="C338" s="1" t="s">
        <v>928</v>
      </c>
      <c r="D338" s="14" t="s">
        <v>1954</v>
      </c>
      <c r="E338" s="1" t="s">
        <v>4691</v>
      </c>
      <c r="F338" s="2">
        <v>41752</v>
      </c>
      <c r="G338" s="2">
        <v>54536</v>
      </c>
      <c r="H338" s="14" t="s">
        <v>111</v>
      </c>
      <c r="I338" s="1" t="s">
        <v>826</v>
      </c>
      <c r="J338" s="1" t="s">
        <v>91</v>
      </c>
      <c r="K338" s="14" t="s">
        <v>91</v>
      </c>
      <c r="L338" s="14">
        <v>1</v>
      </c>
      <c r="M338" s="31" t="str">
        <f>VLOOKUP(L338,TiposUso!$A$1:$B$26,2,"FALSO")</f>
        <v>Captação em corpos de água (rios, lagoas naturais,etc.)</v>
      </c>
      <c r="N338" s="1" t="s">
        <v>74</v>
      </c>
      <c r="O338" s="1" t="s">
        <v>2948</v>
      </c>
      <c r="P338" s="1" t="s">
        <v>2948</v>
      </c>
      <c r="Q338" s="1" t="s">
        <v>4035</v>
      </c>
      <c r="R338" s="1" t="s">
        <v>4036</v>
      </c>
      <c r="S338" s="14">
        <v>20</v>
      </c>
      <c r="T338" s="14">
        <f t="shared" ref="T338:T363" si="8">(S338/1000)*3600</f>
        <v>72</v>
      </c>
      <c r="U338" s="1" t="s">
        <v>4692</v>
      </c>
    </row>
    <row r="339" spans="1:21" s="1" customFormat="1" ht="15" customHeight="1" x14ac:dyDescent="0.2">
      <c r="A339" s="1" t="s">
        <v>4693</v>
      </c>
      <c r="B339" s="1" t="s">
        <v>2859</v>
      </c>
      <c r="C339" s="1" t="s">
        <v>928</v>
      </c>
      <c r="D339" s="14" t="s">
        <v>4694</v>
      </c>
      <c r="E339" s="1" t="s">
        <v>4695</v>
      </c>
      <c r="F339" s="2">
        <v>41752</v>
      </c>
      <c r="G339" s="2">
        <v>54536</v>
      </c>
      <c r="H339" s="14" t="s">
        <v>111</v>
      </c>
      <c r="I339" s="1" t="s">
        <v>826</v>
      </c>
      <c r="J339" s="1" t="s">
        <v>91</v>
      </c>
      <c r="K339" s="14" t="s">
        <v>91</v>
      </c>
      <c r="L339" s="14">
        <v>1</v>
      </c>
      <c r="M339" s="31" t="str">
        <f>VLOOKUP(L339,TiposUso!$A$1:$B$26,2,"FALSO")</f>
        <v>Captação em corpos de água (rios, lagoas naturais,etc.)</v>
      </c>
      <c r="N339" s="1" t="s">
        <v>67</v>
      </c>
      <c r="O339" s="1" t="s">
        <v>4696</v>
      </c>
      <c r="P339" s="1" t="s">
        <v>4696</v>
      </c>
      <c r="Q339" s="1" t="s">
        <v>4697</v>
      </c>
      <c r="R339" s="1" t="s">
        <v>417</v>
      </c>
      <c r="S339" s="14">
        <v>25</v>
      </c>
      <c r="T339" s="14">
        <f t="shared" si="8"/>
        <v>90</v>
      </c>
      <c r="U339" s="1" t="s">
        <v>4692</v>
      </c>
    </row>
    <row r="340" spans="1:21" s="1" customFormat="1" ht="15" customHeight="1" x14ac:dyDescent="0.2">
      <c r="A340" s="1" t="s">
        <v>4698</v>
      </c>
      <c r="B340" s="1" t="s">
        <v>2859</v>
      </c>
      <c r="C340" s="1" t="s">
        <v>928</v>
      </c>
      <c r="D340" s="14" t="s">
        <v>4699</v>
      </c>
      <c r="E340" s="1" t="s">
        <v>4700</v>
      </c>
      <c r="F340" s="2">
        <v>41752</v>
      </c>
      <c r="G340" s="2">
        <v>54536</v>
      </c>
      <c r="H340" s="14" t="s">
        <v>111</v>
      </c>
      <c r="I340" s="1" t="s">
        <v>826</v>
      </c>
      <c r="J340" s="1" t="s">
        <v>91</v>
      </c>
      <c r="K340" s="14" t="s">
        <v>91</v>
      </c>
      <c r="L340" s="14">
        <v>1</v>
      </c>
      <c r="M340" s="31" t="str">
        <f>VLOOKUP(L340,TiposUso!$A$1:$B$26,2,"FALSO")</f>
        <v>Captação em corpos de água (rios, lagoas naturais,etc.)</v>
      </c>
      <c r="N340" s="1" t="s">
        <v>67</v>
      </c>
      <c r="O340" s="1" t="s">
        <v>4701</v>
      </c>
      <c r="P340" s="1" t="s">
        <v>4702</v>
      </c>
      <c r="Q340" s="1" t="s">
        <v>4703</v>
      </c>
      <c r="R340" s="1" t="s">
        <v>4704</v>
      </c>
      <c r="S340" s="14">
        <v>17</v>
      </c>
      <c r="T340" s="14">
        <f t="shared" si="8"/>
        <v>61.2</v>
      </c>
      <c r="U340" s="1" t="s">
        <v>4692</v>
      </c>
    </row>
    <row r="341" spans="1:21" s="1" customFormat="1" ht="15" customHeight="1" x14ac:dyDescent="0.2">
      <c r="A341" s="1" t="s">
        <v>4705</v>
      </c>
      <c r="B341" s="1" t="s">
        <v>1829</v>
      </c>
      <c r="C341" s="1" t="s">
        <v>1830</v>
      </c>
      <c r="D341" s="1" t="s">
        <v>4706</v>
      </c>
      <c r="E341" s="1" t="s">
        <v>4707</v>
      </c>
      <c r="F341" s="2">
        <v>41752</v>
      </c>
      <c r="G341" s="2">
        <v>54536</v>
      </c>
      <c r="H341" s="14" t="s">
        <v>111</v>
      </c>
      <c r="I341" s="1" t="s">
        <v>826</v>
      </c>
      <c r="J341" s="1" t="s">
        <v>91</v>
      </c>
      <c r="K341" s="14" t="s">
        <v>91</v>
      </c>
      <c r="L341" s="14">
        <v>2</v>
      </c>
      <c r="M341" s="31" t="str">
        <f>VLOOKUP(L341,TiposUso!$A$1:$B$26,2,"FALSO")</f>
        <v>Captação em barramento em curso de água, sem regularização de vazão</v>
      </c>
      <c r="N341" s="1" t="s">
        <v>80</v>
      </c>
      <c r="O341" s="1" t="s">
        <v>4708</v>
      </c>
      <c r="P341" s="1" t="s">
        <v>4709</v>
      </c>
      <c r="Q341" s="1" t="s">
        <v>4710</v>
      </c>
      <c r="R341" s="1" t="s">
        <v>4711</v>
      </c>
      <c r="S341" s="14">
        <v>30</v>
      </c>
      <c r="T341" s="14">
        <f t="shared" si="8"/>
        <v>108</v>
      </c>
    </row>
    <row r="342" spans="1:21" s="1" customFormat="1" ht="15" customHeight="1" x14ac:dyDescent="0.2">
      <c r="A342" s="1" t="s">
        <v>4724</v>
      </c>
      <c r="B342" s="1" t="s">
        <v>4725</v>
      </c>
      <c r="C342" s="1" t="s">
        <v>4726</v>
      </c>
      <c r="D342" s="1" t="s">
        <v>4727</v>
      </c>
      <c r="E342" s="1" t="s">
        <v>4728</v>
      </c>
      <c r="F342" s="2">
        <v>41758</v>
      </c>
      <c r="G342" s="2">
        <v>43219</v>
      </c>
      <c r="H342" s="14" t="s">
        <v>111</v>
      </c>
      <c r="I342" s="1" t="s">
        <v>4729</v>
      </c>
      <c r="J342" s="1" t="s">
        <v>91</v>
      </c>
      <c r="K342" s="14" t="s">
        <v>91</v>
      </c>
      <c r="L342" s="14">
        <v>1</v>
      </c>
      <c r="M342" s="31" t="str">
        <f>VLOOKUP(L342,TiposUso!$A$1:$B$26,2,"FALSO")</f>
        <v>Captação em corpos de água (rios, lagoas naturais,etc.)</v>
      </c>
      <c r="N342" s="1" t="s">
        <v>20</v>
      </c>
      <c r="O342" s="1" t="s">
        <v>154</v>
      </c>
      <c r="P342" s="1" t="s">
        <v>4730</v>
      </c>
      <c r="Q342" s="1" t="s">
        <v>4731</v>
      </c>
      <c r="R342" s="1" t="s">
        <v>4732</v>
      </c>
      <c r="S342" s="14">
        <v>60</v>
      </c>
      <c r="T342" s="14">
        <f t="shared" si="8"/>
        <v>216</v>
      </c>
    </row>
    <row r="343" spans="1:21" s="1" customFormat="1" ht="15" customHeight="1" x14ac:dyDescent="0.2">
      <c r="A343" s="1" t="s">
        <v>4733</v>
      </c>
      <c r="B343" s="1" t="s">
        <v>4725</v>
      </c>
      <c r="C343" s="1" t="s">
        <v>4726</v>
      </c>
      <c r="D343" s="1" t="s">
        <v>4727</v>
      </c>
      <c r="E343" s="1" t="s">
        <v>4734</v>
      </c>
      <c r="F343" s="2">
        <v>41758</v>
      </c>
      <c r="G343" s="2">
        <v>43219</v>
      </c>
      <c r="H343" s="14" t="s">
        <v>111</v>
      </c>
      <c r="I343" s="1" t="s">
        <v>4729</v>
      </c>
      <c r="J343" s="1" t="s">
        <v>91</v>
      </c>
      <c r="K343" s="14" t="s">
        <v>91</v>
      </c>
      <c r="L343" s="14">
        <v>1</v>
      </c>
      <c r="M343" s="31" t="str">
        <f>VLOOKUP(L343,TiposUso!$A$1:$B$26,2,"FALSO")</f>
        <v>Captação em corpos de água (rios, lagoas naturais,etc.)</v>
      </c>
      <c r="N343" s="1" t="s">
        <v>20</v>
      </c>
      <c r="O343" s="1" t="s">
        <v>154</v>
      </c>
      <c r="P343" s="1" t="s">
        <v>4730</v>
      </c>
      <c r="Q343" s="1" t="s">
        <v>4735</v>
      </c>
      <c r="R343" s="1" t="s">
        <v>4736</v>
      </c>
      <c r="S343" s="14">
        <v>60</v>
      </c>
      <c r="T343" s="14">
        <f t="shared" si="8"/>
        <v>216</v>
      </c>
    </row>
    <row r="344" spans="1:21" s="1" customFormat="1" ht="15" customHeight="1" x14ac:dyDescent="0.2">
      <c r="A344" s="1" t="s">
        <v>4848</v>
      </c>
      <c r="B344" s="1" t="s">
        <v>4849</v>
      </c>
      <c r="C344" s="1" t="s">
        <v>4850</v>
      </c>
      <c r="D344" s="14" t="s">
        <v>1893</v>
      </c>
      <c r="E344" s="1" t="s">
        <v>4851</v>
      </c>
      <c r="F344" s="2">
        <v>41765</v>
      </c>
      <c r="G344" s="2">
        <v>43591</v>
      </c>
      <c r="H344" s="14" t="s">
        <v>111</v>
      </c>
      <c r="I344" s="1" t="s">
        <v>841</v>
      </c>
      <c r="J344" s="1" t="s">
        <v>91</v>
      </c>
      <c r="K344" s="14" t="s">
        <v>91</v>
      </c>
      <c r="L344" s="14">
        <v>1</v>
      </c>
      <c r="M344" s="31" t="str">
        <f>VLOOKUP(L344,TiposUso!$A$1:$B$26,2,"FALSO")</f>
        <v>Captação em corpos de água (rios, lagoas naturais,etc.)</v>
      </c>
      <c r="N344" s="1" t="s">
        <v>83</v>
      </c>
      <c r="O344" s="1" t="s">
        <v>115</v>
      </c>
      <c r="P344" s="1" t="s">
        <v>4852</v>
      </c>
      <c r="Q344" s="1" t="s">
        <v>4853</v>
      </c>
      <c r="R344" s="1" t="s">
        <v>4854</v>
      </c>
      <c r="S344" s="14">
        <v>40</v>
      </c>
      <c r="T344" s="14">
        <f t="shared" si="8"/>
        <v>144</v>
      </c>
    </row>
    <row r="345" spans="1:21" s="1" customFormat="1" ht="15" customHeight="1" x14ac:dyDescent="0.2">
      <c r="A345" s="1" t="s">
        <v>4855</v>
      </c>
      <c r="B345" s="1" t="s">
        <v>4856</v>
      </c>
      <c r="C345" s="1" t="s">
        <v>4857</v>
      </c>
      <c r="D345" s="14" t="s">
        <v>196</v>
      </c>
      <c r="E345" s="1" t="s">
        <v>4858</v>
      </c>
      <c r="F345" s="2">
        <v>41765</v>
      </c>
      <c r="G345" s="2">
        <v>43591</v>
      </c>
      <c r="H345" s="14" t="s">
        <v>111</v>
      </c>
      <c r="I345" s="1" t="s">
        <v>841</v>
      </c>
      <c r="J345" s="1" t="s">
        <v>91</v>
      </c>
      <c r="K345" s="14" t="s">
        <v>91</v>
      </c>
      <c r="L345" s="14">
        <v>1</v>
      </c>
      <c r="M345" s="31" t="str">
        <f>VLOOKUP(L345,TiposUso!$A$1:$B$26,2,"FALSO")</f>
        <v>Captação em corpos de água (rios, lagoas naturais,etc.)</v>
      </c>
      <c r="N345" s="1" t="s">
        <v>70</v>
      </c>
      <c r="O345" s="1" t="s">
        <v>184</v>
      </c>
      <c r="P345" s="1" t="s">
        <v>4859</v>
      </c>
      <c r="Q345" s="1" t="s">
        <v>4860</v>
      </c>
      <c r="R345" s="1" t="s">
        <v>4861</v>
      </c>
      <c r="S345" s="14">
        <v>25</v>
      </c>
      <c r="T345" s="14">
        <f t="shared" si="8"/>
        <v>90</v>
      </c>
    </row>
    <row r="346" spans="1:21" s="1" customFormat="1" ht="15" customHeight="1" x14ac:dyDescent="0.2">
      <c r="A346" s="1" t="s">
        <v>4862</v>
      </c>
      <c r="B346" s="1" t="s">
        <v>4863</v>
      </c>
      <c r="C346" s="1" t="s">
        <v>4864</v>
      </c>
      <c r="D346" s="14" t="s">
        <v>181</v>
      </c>
      <c r="E346" s="1" t="s">
        <v>4865</v>
      </c>
      <c r="F346" s="2">
        <v>41765</v>
      </c>
      <c r="G346" s="2">
        <v>43591</v>
      </c>
      <c r="H346" s="14" t="s">
        <v>111</v>
      </c>
      <c r="I346" s="1" t="s">
        <v>1689</v>
      </c>
      <c r="J346" s="1" t="s">
        <v>91</v>
      </c>
      <c r="K346" s="14" t="s">
        <v>91</v>
      </c>
      <c r="L346" s="14">
        <v>1</v>
      </c>
      <c r="M346" s="31" t="str">
        <f>VLOOKUP(L346,TiposUso!$A$1:$B$26,2,"FALSO")</f>
        <v>Captação em corpos de água (rios, lagoas naturais,etc.)</v>
      </c>
      <c r="N346" s="1" t="s">
        <v>70</v>
      </c>
      <c r="O346" s="1" t="s">
        <v>184</v>
      </c>
      <c r="P346" s="1" t="s">
        <v>4866</v>
      </c>
      <c r="Q346" s="1" t="s">
        <v>4867</v>
      </c>
      <c r="R346" s="1" t="s">
        <v>4868</v>
      </c>
      <c r="S346" s="14">
        <v>5</v>
      </c>
      <c r="T346" s="14">
        <f t="shared" si="8"/>
        <v>18</v>
      </c>
    </row>
    <row r="347" spans="1:21" s="1" customFormat="1" ht="15" customHeight="1" x14ac:dyDescent="0.2">
      <c r="A347" s="1" t="s">
        <v>4869</v>
      </c>
      <c r="B347" s="1" t="s">
        <v>4870</v>
      </c>
      <c r="C347" s="1" t="s">
        <v>4871</v>
      </c>
      <c r="D347" s="14" t="s">
        <v>3219</v>
      </c>
      <c r="E347" s="1" t="s">
        <v>4872</v>
      </c>
      <c r="F347" s="2">
        <v>41765</v>
      </c>
      <c r="G347" s="2">
        <v>43591</v>
      </c>
      <c r="H347" s="14" t="s">
        <v>111</v>
      </c>
      <c r="I347" s="1" t="s">
        <v>1869</v>
      </c>
      <c r="J347" s="1" t="s">
        <v>4873</v>
      </c>
      <c r="K347" s="1" t="s">
        <v>4874</v>
      </c>
      <c r="L347" s="14">
        <v>3</v>
      </c>
      <c r="M347" s="31" t="str">
        <f>VLOOKUP(L347,TiposUso!$A$1:$B$26,2,"FALSO")</f>
        <v>Captação em barramento em curso de água, com regularização de vazão (Área máxima inundada menor ou igual 5,00 HA)</v>
      </c>
      <c r="N347" s="1" t="s">
        <v>83</v>
      </c>
      <c r="O347" s="1" t="s">
        <v>115</v>
      </c>
      <c r="P347" s="1" t="s">
        <v>4875</v>
      </c>
      <c r="Q347" s="1" t="s">
        <v>4876</v>
      </c>
      <c r="R347" s="1" t="s">
        <v>4877</v>
      </c>
      <c r="S347" s="14">
        <v>27</v>
      </c>
      <c r="T347" s="14">
        <f t="shared" si="8"/>
        <v>97.2</v>
      </c>
    </row>
    <row r="348" spans="1:21" s="1" customFormat="1" ht="15" customHeight="1" x14ac:dyDescent="0.2">
      <c r="A348" s="1" t="s">
        <v>4878</v>
      </c>
      <c r="B348" s="1" t="s">
        <v>4879</v>
      </c>
      <c r="C348" s="1" t="s">
        <v>4880</v>
      </c>
      <c r="D348" s="1" t="s">
        <v>793</v>
      </c>
      <c r="E348" s="1" t="s">
        <v>4881</v>
      </c>
      <c r="F348" s="2">
        <v>41765</v>
      </c>
      <c r="G348" s="2">
        <v>43591</v>
      </c>
      <c r="H348" s="14" t="s">
        <v>111</v>
      </c>
      <c r="I348" s="1" t="s">
        <v>4882</v>
      </c>
      <c r="J348" s="1" t="s">
        <v>4883</v>
      </c>
      <c r="K348" s="1" t="s">
        <v>4884</v>
      </c>
      <c r="L348" s="14">
        <v>4</v>
      </c>
      <c r="M348" s="31" t="str">
        <f>VLOOKUP(L348,TiposUso!$A$1:$B$26,2,"FALSO")</f>
        <v>Captação em barramento em curso de água, com regularização de vazão (Área máxima inundada maior 5,00 HA)</v>
      </c>
      <c r="N348" s="1" t="s">
        <v>70</v>
      </c>
      <c r="O348" s="1" t="s">
        <v>184</v>
      </c>
      <c r="P348" s="1" t="s">
        <v>4885</v>
      </c>
      <c r="Q348" s="1" t="s">
        <v>4886</v>
      </c>
      <c r="R348" s="1" t="s">
        <v>4887</v>
      </c>
      <c r="S348" s="14">
        <v>110</v>
      </c>
      <c r="T348" s="14">
        <f t="shared" si="8"/>
        <v>396</v>
      </c>
    </row>
    <row r="349" spans="1:21" s="1" customFormat="1" ht="15" customHeight="1" x14ac:dyDescent="0.2">
      <c r="A349" s="1" t="s">
        <v>4888</v>
      </c>
      <c r="B349" s="1" t="s">
        <v>4889</v>
      </c>
      <c r="C349" s="1" t="s">
        <v>4890</v>
      </c>
      <c r="D349" s="1" t="s">
        <v>181</v>
      </c>
      <c r="E349" s="1" t="s">
        <v>4891</v>
      </c>
      <c r="F349" s="2">
        <v>41765</v>
      </c>
      <c r="G349" s="2">
        <v>43591</v>
      </c>
      <c r="H349" s="14" t="s">
        <v>111</v>
      </c>
      <c r="I349" s="1" t="s">
        <v>3170</v>
      </c>
      <c r="J349" s="1" t="s">
        <v>4892</v>
      </c>
      <c r="K349" s="1" t="s">
        <v>4893</v>
      </c>
      <c r="L349" s="14">
        <v>3</v>
      </c>
      <c r="M349" s="31" t="str">
        <f>VLOOKUP(L349,TiposUso!$A$1:$B$26,2,"FALSO")</f>
        <v>Captação em barramento em curso de água, com regularização de vazão (Área máxima inundada menor ou igual 5,00 HA)</v>
      </c>
      <c r="N349" s="1" t="s">
        <v>70</v>
      </c>
      <c r="O349" s="1" t="s">
        <v>184</v>
      </c>
      <c r="P349" s="1" t="s">
        <v>4894</v>
      </c>
      <c r="Q349" s="1" t="s">
        <v>4895</v>
      </c>
      <c r="R349" s="1" t="s">
        <v>4896</v>
      </c>
      <c r="S349" s="14">
        <v>60</v>
      </c>
      <c r="T349" s="14">
        <f t="shared" si="8"/>
        <v>216</v>
      </c>
    </row>
    <row r="350" spans="1:21" s="1" customFormat="1" ht="15" customHeight="1" x14ac:dyDescent="0.2">
      <c r="A350" s="1" t="s">
        <v>4897</v>
      </c>
      <c r="B350" s="1" t="s">
        <v>4898</v>
      </c>
      <c r="C350" s="1" t="s">
        <v>4899</v>
      </c>
      <c r="D350" s="1" t="s">
        <v>369</v>
      </c>
      <c r="E350" s="1" t="s">
        <v>4900</v>
      </c>
      <c r="F350" s="2">
        <v>41765</v>
      </c>
      <c r="G350" s="2">
        <v>43591</v>
      </c>
      <c r="H350" s="14" t="s">
        <v>111</v>
      </c>
      <c r="I350" s="1" t="s">
        <v>142</v>
      </c>
      <c r="J350" s="14" t="s">
        <v>91</v>
      </c>
      <c r="K350" s="14" t="s">
        <v>91</v>
      </c>
      <c r="L350" s="14">
        <v>1</v>
      </c>
      <c r="M350" s="31" t="str">
        <f>VLOOKUP(L350,TiposUso!$A$1:$B$26,2,"FALSO")</f>
        <v>Captação em corpos de água (rios, lagoas naturais,etc.)</v>
      </c>
      <c r="N350" s="1" t="s">
        <v>33</v>
      </c>
      <c r="O350" s="1" t="s">
        <v>394</v>
      </c>
      <c r="P350" s="1" t="s">
        <v>4901</v>
      </c>
      <c r="Q350" s="1" t="s">
        <v>4902</v>
      </c>
      <c r="R350" s="1" t="s">
        <v>4903</v>
      </c>
      <c r="S350" s="14">
        <v>4.8</v>
      </c>
      <c r="T350" s="14">
        <f t="shared" si="8"/>
        <v>17.279999999999998</v>
      </c>
    </row>
    <row r="351" spans="1:21" s="1" customFormat="1" ht="15" customHeight="1" x14ac:dyDescent="0.2">
      <c r="A351" s="1" t="s">
        <v>4904</v>
      </c>
      <c r="B351" s="1" t="s">
        <v>4898</v>
      </c>
      <c r="C351" s="1" t="s">
        <v>4899</v>
      </c>
      <c r="D351" s="1" t="s">
        <v>4905</v>
      </c>
      <c r="E351" s="1" t="s">
        <v>4906</v>
      </c>
      <c r="F351" s="2">
        <v>41765</v>
      </c>
      <c r="G351" s="2">
        <v>43591</v>
      </c>
      <c r="H351" s="14" t="s">
        <v>111</v>
      </c>
      <c r="I351" s="1" t="s">
        <v>142</v>
      </c>
      <c r="J351" s="14" t="s">
        <v>91</v>
      </c>
      <c r="K351" s="14" t="s">
        <v>91</v>
      </c>
      <c r="L351" s="14">
        <v>1</v>
      </c>
      <c r="M351" s="31" t="str">
        <f>VLOOKUP(L351,TiposUso!$A$1:$B$26,2,"FALSO")</f>
        <v>Captação em corpos de água (rios, lagoas naturais,etc.)</v>
      </c>
      <c r="N351" s="1" t="s">
        <v>33</v>
      </c>
      <c r="O351" s="1" t="s">
        <v>394</v>
      </c>
      <c r="P351" s="1" t="s">
        <v>4907</v>
      </c>
      <c r="Q351" s="1" t="s">
        <v>4908</v>
      </c>
      <c r="R351" s="1" t="s">
        <v>4909</v>
      </c>
      <c r="S351" s="14">
        <v>4.8</v>
      </c>
      <c r="T351" s="14">
        <f t="shared" si="8"/>
        <v>17.279999999999998</v>
      </c>
    </row>
    <row r="352" spans="1:21" s="1" customFormat="1" ht="15" customHeight="1" x14ac:dyDescent="0.2">
      <c r="A352" s="1" t="s">
        <v>4910</v>
      </c>
      <c r="B352" s="1" t="s">
        <v>4898</v>
      </c>
      <c r="C352" s="1" t="s">
        <v>4899</v>
      </c>
      <c r="D352" s="1" t="s">
        <v>4905</v>
      </c>
      <c r="E352" s="1" t="s">
        <v>4911</v>
      </c>
      <c r="F352" s="2">
        <v>41765</v>
      </c>
      <c r="G352" s="2">
        <v>43591</v>
      </c>
      <c r="H352" s="14" t="s">
        <v>111</v>
      </c>
      <c r="I352" s="1" t="s">
        <v>142</v>
      </c>
      <c r="J352" s="14" t="s">
        <v>91</v>
      </c>
      <c r="K352" s="14" t="s">
        <v>91</v>
      </c>
      <c r="L352" s="14">
        <v>1</v>
      </c>
      <c r="M352" s="31" t="str">
        <f>VLOOKUP(L352,TiposUso!$A$1:$B$26,2,"FALSO")</f>
        <v>Captação em corpos de água (rios, lagoas naturais,etc.)</v>
      </c>
      <c r="N352" s="1" t="s">
        <v>33</v>
      </c>
      <c r="O352" s="1" t="s">
        <v>394</v>
      </c>
      <c r="P352" s="1" t="s">
        <v>4912</v>
      </c>
      <c r="Q352" s="1" t="s">
        <v>585</v>
      </c>
      <c r="R352" s="1" t="s">
        <v>4913</v>
      </c>
      <c r="S352" s="14">
        <v>4.8</v>
      </c>
      <c r="T352" s="14">
        <f t="shared" si="8"/>
        <v>17.279999999999998</v>
      </c>
    </row>
    <row r="353" spans="1:21" s="1" customFormat="1" ht="15" customHeight="1" x14ac:dyDescent="0.2">
      <c r="A353" s="1" t="s">
        <v>4914</v>
      </c>
      <c r="B353" s="1" t="s">
        <v>927</v>
      </c>
      <c r="C353" s="1" t="s">
        <v>928</v>
      </c>
      <c r="D353" s="1" t="s">
        <v>234</v>
      </c>
      <c r="E353" s="1" t="s">
        <v>5106</v>
      </c>
      <c r="F353" s="2">
        <v>41765</v>
      </c>
      <c r="G353" s="2">
        <v>49070</v>
      </c>
      <c r="H353" s="14" t="s">
        <v>111</v>
      </c>
      <c r="I353" s="1" t="s">
        <v>826</v>
      </c>
      <c r="J353" s="1" t="s">
        <v>91</v>
      </c>
      <c r="K353" s="1" t="s">
        <v>91</v>
      </c>
      <c r="L353" s="14">
        <v>2</v>
      </c>
      <c r="M353" s="31" t="str">
        <f>VLOOKUP(L353,TiposUso!$A$1:$B$26,2,"FALSO")</f>
        <v>Captação em barramento em curso de água, sem regularização de vazão</v>
      </c>
      <c r="N353" s="1" t="s">
        <v>33</v>
      </c>
      <c r="O353" s="1" t="s">
        <v>227</v>
      </c>
      <c r="P353" s="1" t="s">
        <v>4915</v>
      </c>
      <c r="Q353" s="1" t="s">
        <v>4916</v>
      </c>
      <c r="R353" s="1" t="s">
        <v>4917</v>
      </c>
      <c r="S353" s="14">
        <v>150</v>
      </c>
      <c r="T353" s="14">
        <f t="shared" si="8"/>
        <v>540</v>
      </c>
    </row>
    <row r="354" spans="1:21" s="1" customFormat="1" ht="15" customHeight="1" x14ac:dyDescent="0.2">
      <c r="A354" s="1" t="s">
        <v>4918</v>
      </c>
      <c r="B354" s="1" t="s">
        <v>4919</v>
      </c>
      <c r="C354" s="1" t="s">
        <v>4920</v>
      </c>
      <c r="D354" s="1" t="s">
        <v>4921</v>
      </c>
      <c r="E354" s="1" t="s">
        <v>5107</v>
      </c>
      <c r="F354" s="2">
        <v>41765</v>
      </c>
      <c r="G354" s="2">
        <v>43591</v>
      </c>
      <c r="H354" s="14" t="s">
        <v>111</v>
      </c>
      <c r="I354" s="1" t="s">
        <v>786</v>
      </c>
      <c r="J354" s="1" t="s">
        <v>4925</v>
      </c>
      <c r="K354" s="1" t="s">
        <v>4926</v>
      </c>
      <c r="L354" s="14">
        <v>2</v>
      </c>
      <c r="M354" s="31" t="str">
        <f>VLOOKUP(L354,TiposUso!$A$1:$B$26,2,"FALSO")</f>
        <v>Captação em barramento em curso de água, sem regularização de vazão</v>
      </c>
      <c r="N354" s="1" t="s">
        <v>33</v>
      </c>
      <c r="O354" s="1" t="s">
        <v>227</v>
      </c>
      <c r="P354" s="1" t="s">
        <v>4922</v>
      </c>
      <c r="Q354" s="1" t="s">
        <v>4923</v>
      </c>
      <c r="R354" s="1" t="s">
        <v>4924</v>
      </c>
      <c r="S354" s="14">
        <v>1</v>
      </c>
      <c r="T354" s="14">
        <f t="shared" si="8"/>
        <v>3.6</v>
      </c>
    </row>
    <row r="355" spans="1:21" s="1" customFormat="1" ht="15" customHeight="1" x14ac:dyDescent="0.2">
      <c r="A355" s="1" t="s">
        <v>4974</v>
      </c>
      <c r="B355" s="1" t="s">
        <v>4975</v>
      </c>
      <c r="C355" s="1" t="s">
        <v>4976</v>
      </c>
      <c r="D355" s="1" t="s">
        <v>4977</v>
      </c>
      <c r="E355" s="1" t="s">
        <v>4978</v>
      </c>
      <c r="F355" s="2">
        <v>41765</v>
      </c>
      <c r="G355" s="2">
        <v>43226</v>
      </c>
      <c r="H355" s="14" t="s">
        <v>111</v>
      </c>
      <c r="I355" s="1" t="s">
        <v>168</v>
      </c>
      <c r="J355" s="14" t="s">
        <v>91</v>
      </c>
      <c r="K355" s="14" t="s">
        <v>91</v>
      </c>
      <c r="L355" s="14">
        <v>14</v>
      </c>
      <c r="M355" s="31" t="str">
        <f>VLOOKUP(L355,TiposUso!$A$1:$B$26,2,"FALSO")</f>
        <v>Dragagem de curso de água para fins de extração mineral</v>
      </c>
      <c r="N355" s="1" t="s">
        <v>73</v>
      </c>
      <c r="O355" s="1" t="s">
        <v>307</v>
      </c>
      <c r="P355" s="14" t="s">
        <v>4979</v>
      </c>
      <c r="Q355" s="53" t="s">
        <v>4980</v>
      </c>
      <c r="R355" s="53" t="s">
        <v>4981</v>
      </c>
      <c r="S355" s="14">
        <v>1.5E-3</v>
      </c>
      <c r="T355" s="14">
        <f t="shared" si="8"/>
        <v>5.4000000000000003E-3</v>
      </c>
    </row>
    <row r="356" spans="1:21" s="1" customFormat="1" ht="15" customHeight="1" x14ac:dyDescent="0.2">
      <c r="A356" s="1" t="s">
        <v>4982</v>
      </c>
      <c r="B356" s="1" t="s">
        <v>4983</v>
      </c>
      <c r="C356" s="1" t="s">
        <v>4984</v>
      </c>
      <c r="D356" s="1" t="s">
        <v>4985</v>
      </c>
      <c r="E356" s="1" t="s">
        <v>4986</v>
      </c>
      <c r="F356" s="2">
        <v>41765</v>
      </c>
      <c r="G356" s="2">
        <v>42861</v>
      </c>
      <c r="H356" s="14" t="s">
        <v>111</v>
      </c>
      <c r="I356" s="1" t="s">
        <v>168</v>
      </c>
      <c r="J356" s="14" t="s">
        <v>91</v>
      </c>
      <c r="K356" s="14" t="s">
        <v>91</v>
      </c>
      <c r="L356" s="14">
        <v>14</v>
      </c>
      <c r="M356" s="31" t="str">
        <f>VLOOKUP(L356,TiposUso!$A$1:$B$26,2,"FALSO")</f>
        <v>Dragagem de curso de água para fins de extração mineral</v>
      </c>
      <c r="N356" s="1" t="s">
        <v>31</v>
      </c>
      <c r="O356" s="1" t="s">
        <v>4987</v>
      </c>
      <c r="P356" s="1" t="s">
        <v>4987</v>
      </c>
      <c r="Q356" s="53" t="s">
        <v>4988</v>
      </c>
      <c r="R356" s="53" t="s">
        <v>4989</v>
      </c>
      <c r="S356" s="14">
        <v>2</v>
      </c>
      <c r="T356" s="14">
        <f t="shared" si="8"/>
        <v>7.2</v>
      </c>
    </row>
    <row r="357" spans="1:21" s="1" customFormat="1" ht="15" customHeight="1" x14ac:dyDescent="0.2">
      <c r="A357" s="1" t="s">
        <v>4990</v>
      </c>
      <c r="B357" s="37" t="s">
        <v>4935</v>
      </c>
      <c r="C357" s="37" t="s">
        <v>4936</v>
      </c>
      <c r="D357" s="1" t="s">
        <v>899</v>
      </c>
      <c r="E357" s="1" t="s">
        <v>4991</v>
      </c>
      <c r="F357" s="2">
        <v>41765</v>
      </c>
      <c r="G357" s="2">
        <v>43226</v>
      </c>
      <c r="H357" s="14" t="s">
        <v>111</v>
      </c>
      <c r="I357" s="37" t="s">
        <v>142</v>
      </c>
      <c r="J357" s="14" t="s">
        <v>91</v>
      </c>
      <c r="K357" s="14" t="s">
        <v>91</v>
      </c>
      <c r="L357" s="14">
        <v>2</v>
      </c>
      <c r="M357" s="31" t="str">
        <f>VLOOKUP(L357,TiposUso!$A$1:$B$26,2,"FALSO")</f>
        <v>Captação em barramento em curso de água, sem regularização de vazão</v>
      </c>
      <c r="N357" s="1" t="s">
        <v>73</v>
      </c>
      <c r="O357" s="1" t="s">
        <v>307</v>
      </c>
      <c r="P357" s="37" t="s">
        <v>4992</v>
      </c>
      <c r="Q357" s="37" t="s">
        <v>4993</v>
      </c>
      <c r="R357" s="37" t="s">
        <v>4994</v>
      </c>
      <c r="S357" s="14">
        <v>12.4</v>
      </c>
      <c r="T357" s="14">
        <f t="shared" si="8"/>
        <v>44.64</v>
      </c>
    </row>
    <row r="358" spans="1:21" s="1" customFormat="1" ht="15" customHeight="1" x14ac:dyDescent="0.2">
      <c r="A358" s="1" t="s">
        <v>4995</v>
      </c>
      <c r="B358" s="1" t="s">
        <v>4996</v>
      </c>
      <c r="C358" s="1" t="s">
        <v>4997</v>
      </c>
      <c r="D358" s="1" t="s">
        <v>4998</v>
      </c>
      <c r="E358" s="1" t="s">
        <v>4999</v>
      </c>
      <c r="F358" s="2">
        <v>41765</v>
      </c>
      <c r="G358" s="2">
        <v>43591</v>
      </c>
      <c r="H358" s="14" t="s">
        <v>111</v>
      </c>
      <c r="I358" s="1" t="s">
        <v>5000</v>
      </c>
      <c r="J358" s="14" t="s">
        <v>91</v>
      </c>
      <c r="K358" s="14" t="s">
        <v>91</v>
      </c>
      <c r="L358" s="14">
        <v>1</v>
      </c>
      <c r="M358" s="31" t="str">
        <f>VLOOKUP(L358,TiposUso!$A$1:$B$26,2,"FALSO")</f>
        <v>Captação em corpos de água (rios, lagoas naturais,etc.)</v>
      </c>
      <c r="N358" s="1" t="s">
        <v>67</v>
      </c>
      <c r="O358" s="1" t="s">
        <v>4701</v>
      </c>
      <c r="P358" s="1" t="s">
        <v>5001</v>
      </c>
      <c r="Q358" s="1" t="s">
        <v>5002</v>
      </c>
      <c r="R358" s="1" t="s">
        <v>5003</v>
      </c>
      <c r="S358" s="14">
        <v>6.7</v>
      </c>
      <c r="T358" s="14">
        <f t="shared" si="8"/>
        <v>24.12</v>
      </c>
    </row>
    <row r="359" spans="1:21" s="1" customFormat="1" ht="15" customHeight="1" x14ac:dyDescent="0.2">
      <c r="A359" s="1" t="s">
        <v>5004</v>
      </c>
      <c r="B359" s="1" t="s">
        <v>5005</v>
      </c>
      <c r="C359" s="1" t="s">
        <v>5006</v>
      </c>
      <c r="D359" s="14" t="s">
        <v>5007</v>
      </c>
      <c r="E359" s="1" t="s">
        <v>5008</v>
      </c>
      <c r="F359" s="2">
        <v>41765</v>
      </c>
      <c r="G359" s="2">
        <v>43591</v>
      </c>
      <c r="H359" s="14" t="s">
        <v>111</v>
      </c>
      <c r="I359" s="1" t="s">
        <v>87</v>
      </c>
      <c r="J359" s="14" t="s">
        <v>91</v>
      </c>
      <c r="K359" s="14" t="s">
        <v>91</v>
      </c>
      <c r="L359" s="14">
        <v>1</v>
      </c>
      <c r="M359" s="31" t="str">
        <f>VLOOKUP(L359,TiposUso!$A$1:$B$26,2,"FALSO")</f>
        <v>Captação em corpos de água (rios, lagoas naturais,etc.)</v>
      </c>
      <c r="N359" s="1" t="s">
        <v>67</v>
      </c>
      <c r="O359" s="1" t="s">
        <v>4701</v>
      </c>
      <c r="P359" s="1" t="s">
        <v>5009</v>
      </c>
      <c r="Q359" s="1" t="s">
        <v>5010</v>
      </c>
      <c r="R359" s="1" t="s">
        <v>5011</v>
      </c>
      <c r="S359" s="14">
        <v>1.5</v>
      </c>
      <c r="T359" s="14">
        <f t="shared" si="8"/>
        <v>5.4</v>
      </c>
    </row>
    <row r="360" spans="1:21" s="1" customFormat="1" ht="15" customHeight="1" x14ac:dyDescent="0.2">
      <c r="A360" s="37" t="s">
        <v>5062</v>
      </c>
      <c r="B360" s="37" t="s">
        <v>5063</v>
      </c>
      <c r="C360" s="37" t="s">
        <v>5064</v>
      </c>
      <c r="D360" s="1" t="s">
        <v>429</v>
      </c>
      <c r="E360" s="37" t="s">
        <v>5065</v>
      </c>
      <c r="F360" s="2">
        <v>41765</v>
      </c>
      <c r="G360" s="2">
        <v>43591</v>
      </c>
      <c r="H360" s="14" t="s">
        <v>111</v>
      </c>
      <c r="I360" s="1" t="s">
        <v>142</v>
      </c>
      <c r="J360" s="14" t="s">
        <v>91</v>
      </c>
      <c r="K360" s="14" t="s">
        <v>91</v>
      </c>
      <c r="L360" s="14">
        <v>1</v>
      </c>
      <c r="M360" s="31" t="str">
        <f>VLOOKUP(L360,TiposUso!$A$1:$B$26,2,"FALSO")</f>
        <v>Captação em corpos de água (rios, lagoas naturais,etc.)</v>
      </c>
      <c r="N360" s="1" t="s">
        <v>29</v>
      </c>
      <c r="O360" s="37" t="s">
        <v>880</v>
      </c>
      <c r="P360" s="37" t="s">
        <v>880</v>
      </c>
      <c r="Q360" s="37" t="s">
        <v>5066</v>
      </c>
      <c r="R360" s="37" t="s">
        <v>5067</v>
      </c>
      <c r="S360" s="14">
        <v>4.3</v>
      </c>
      <c r="T360" s="14">
        <f t="shared" si="8"/>
        <v>15.48</v>
      </c>
    </row>
    <row r="361" spans="1:21" s="1" customFormat="1" ht="15" customHeight="1" x14ac:dyDescent="0.2">
      <c r="A361" s="37" t="s">
        <v>5068</v>
      </c>
      <c r="B361" s="37" t="s">
        <v>5069</v>
      </c>
      <c r="C361" s="37" t="s">
        <v>5070</v>
      </c>
      <c r="D361" s="1" t="s">
        <v>1796</v>
      </c>
      <c r="E361" s="37" t="s">
        <v>5071</v>
      </c>
      <c r="F361" s="2">
        <v>41765</v>
      </c>
      <c r="G361" s="2">
        <v>43591</v>
      </c>
      <c r="H361" s="14" t="s">
        <v>111</v>
      </c>
      <c r="I361" s="37" t="s">
        <v>5072</v>
      </c>
      <c r="J361" s="14" t="s">
        <v>91</v>
      </c>
      <c r="K361" s="14" t="s">
        <v>91</v>
      </c>
      <c r="L361" s="14">
        <v>1</v>
      </c>
      <c r="M361" s="31" t="str">
        <f>VLOOKUP(L361,TiposUso!$A$1:$B$26,2,"FALSO")</f>
        <v>Captação em corpos de água (rios, lagoas naturais,etc.)</v>
      </c>
      <c r="N361" s="1" t="s">
        <v>30</v>
      </c>
      <c r="O361" s="1" t="s">
        <v>1728</v>
      </c>
      <c r="P361" s="37" t="s">
        <v>3533</v>
      </c>
      <c r="Q361" s="37" t="s">
        <v>5073</v>
      </c>
      <c r="R361" s="37" t="s">
        <v>5074</v>
      </c>
      <c r="S361" s="14">
        <v>10</v>
      </c>
      <c r="T361" s="14">
        <f t="shared" si="8"/>
        <v>36</v>
      </c>
      <c r="U361" s="37" t="s">
        <v>5075</v>
      </c>
    </row>
    <row r="362" spans="1:21" s="1" customFormat="1" ht="15" customHeight="1" x14ac:dyDescent="0.2">
      <c r="A362" s="1" t="s">
        <v>5169</v>
      </c>
      <c r="B362" s="1" t="s">
        <v>5170</v>
      </c>
      <c r="C362" s="1" t="s">
        <v>5171</v>
      </c>
      <c r="D362" s="1" t="s">
        <v>5172</v>
      </c>
      <c r="E362" s="1" t="s">
        <v>5430</v>
      </c>
      <c r="F362" s="2">
        <v>41767</v>
      </c>
      <c r="G362" s="33">
        <v>43228</v>
      </c>
      <c r="H362" s="14" t="s">
        <v>111</v>
      </c>
      <c r="I362" s="1" t="s">
        <v>5427</v>
      </c>
      <c r="J362" s="14" t="s">
        <v>91</v>
      </c>
      <c r="K362" s="14" t="s">
        <v>91</v>
      </c>
      <c r="L362" s="14">
        <v>1</v>
      </c>
      <c r="M362" s="31" t="str">
        <f>VLOOKUP(L362,TiposUso!$A$1:$B$26,2,"FALSO")</f>
        <v>Captação em corpos de água (rios, lagoas naturais,etc.)</v>
      </c>
      <c r="N362" s="1" t="s">
        <v>26</v>
      </c>
      <c r="O362" s="1" t="s">
        <v>4072</v>
      </c>
      <c r="P362" s="1" t="s">
        <v>4072</v>
      </c>
      <c r="Q362" s="1" t="s">
        <v>5173</v>
      </c>
      <c r="R362" s="1" t="s">
        <v>5174</v>
      </c>
      <c r="S362" s="14">
        <v>20</v>
      </c>
      <c r="T362" s="14">
        <f t="shared" si="8"/>
        <v>72</v>
      </c>
      <c r="U362" s="1" t="s">
        <v>5175</v>
      </c>
    </row>
    <row r="363" spans="1:21" s="1" customFormat="1" ht="15" customHeight="1" x14ac:dyDescent="0.2">
      <c r="A363" s="1" t="s">
        <v>5176</v>
      </c>
      <c r="B363" s="1" t="s">
        <v>5177</v>
      </c>
      <c r="C363" s="1" t="s">
        <v>5178</v>
      </c>
      <c r="D363" s="1" t="s">
        <v>5179</v>
      </c>
      <c r="E363" s="1" t="s">
        <v>5431</v>
      </c>
      <c r="F363" s="2">
        <v>41767</v>
      </c>
      <c r="G363" s="2">
        <v>43593</v>
      </c>
      <c r="H363" s="14" t="s">
        <v>111</v>
      </c>
      <c r="I363" s="1" t="s">
        <v>5428</v>
      </c>
      <c r="J363" s="14" t="s">
        <v>91</v>
      </c>
      <c r="K363" s="14" t="s">
        <v>91</v>
      </c>
      <c r="L363" s="14">
        <v>1</v>
      </c>
      <c r="M363" s="31" t="str">
        <f>VLOOKUP(L363,TiposUso!$A$1:$B$26,2,"FALSO")</f>
        <v>Captação em corpos de água (rios, lagoas naturais,etc.)</v>
      </c>
      <c r="N363" s="1" t="s">
        <v>69</v>
      </c>
      <c r="O363" s="1" t="s">
        <v>5180</v>
      </c>
      <c r="P363" s="1" t="s">
        <v>5180</v>
      </c>
      <c r="Q363" s="1" t="s">
        <v>5181</v>
      </c>
      <c r="R363" s="1" t="s">
        <v>5182</v>
      </c>
      <c r="S363" s="14">
        <v>20</v>
      </c>
      <c r="T363" s="14">
        <f t="shared" si="8"/>
        <v>72</v>
      </c>
    </row>
    <row r="364" spans="1:21" s="1" customFormat="1" ht="15" customHeight="1" x14ac:dyDescent="0.2">
      <c r="A364" s="1" t="s">
        <v>5183</v>
      </c>
      <c r="B364" s="1" t="s">
        <v>5184</v>
      </c>
      <c r="C364" s="1" t="s">
        <v>5185</v>
      </c>
      <c r="D364" s="1" t="s">
        <v>1103</v>
      </c>
      <c r="E364" s="1" t="s">
        <v>5432</v>
      </c>
      <c r="F364" s="2">
        <v>41767</v>
      </c>
      <c r="G364" s="2">
        <v>43593</v>
      </c>
      <c r="H364" s="14" t="s">
        <v>111</v>
      </c>
      <c r="I364" s="1" t="s">
        <v>5429</v>
      </c>
      <c r="J364" s="14" t="s">
        <v>91</v>
      </c>
      <c r="K364" s="14" t="s">
        <v>91</v>
      </c>
      <c r="L364" s="14">
        <v>1</v>
      </c>
      <c r="M364" s="31" t="str">
        <f>VLOOKUP(L364,TiposUso!$A$1:$B$26,2,"FALSO")</f>
        <v>Captação em corpos de água (rios, lagoas naturais,etc.)</v>
      </c>
      <c r="N364" s="1" t="s">
        <v>65</v>
      </c>
      <c r="O364" s="1" t="s">
        <v>135</v>
      </c>
      <c r="P364" s="1" t="s">
        <v>135</v>
      </c>
      <c r="Q364" s="1" t="s">
        <v>5186</v>
      </c>
      <c r="R364" s="1" t="s">
        <v>5187</v>
      </c>
      <c r="S364" s="14">
        <v>80</v>
      </c>
      <c r="T364" s="1">
        <f t="shared" ref="T364:T416" si="9">(S364/1000)*3600</f>
        <v>288</v>
      </c>
    </row>
    <row r="365" spans="1:21" s="1" customFormat="1" ht="15" customHeight="1" x14ac:dyDescent="0.2">
      <c r="A365" s="1" t="s">
        <v>5188</v>
      </c>
      <c r="B365" s="1" t="s">
        <v>5189</v>
      </c>
      <c r="C365" s="1" t="s">
        <v>5190</v>
      </c>
      <c r="D365" s="1" t="s">
        <v>2852</v>
      </c>
      <c r="E365" s="1" t="s">
        <v>5191</v>
      </c>
      <c r="F365" s="2">
        <v>41767</v>
      </c>
      <c r="G365" s="2">
        <v>43593</v>
      </c>
      <c r="H365" s="14" t="s">
        <v>111</v>
      </c>
      <c r="I365" s="1" t="s">
        <v>5192</v>
      </c>
      <c r="J365" s="14" t="s">
        <v>91</v>
      </c>
      <c r="K365" s="14" t="s">
        <v>91</v>
      </c>
      <c r="L365" s="14">
        <v>1</v>
      </c>
      <c r="M365" s="31" t="str">
        <f>VLOOKUP(L365,TiposUso!$A$1:$B$26,2,"FALSO")</f>
        <v>Captação em corpos de água (rios, lagoas naturais,etc.)</v>
      </c>
      <c r="N365" s="1" t="s">
        <v>79</v>
      </c>
      <c r="O365" s="1" t="s">
        <v>752</v>
      </c>
      <c r="P365" s="1" t="s">
        <v>752</v>
      </c>
      <c r="Q365" s="1" t="s">
        <v>5193</v>
      </c>
      <c r="R365" s="1" t="s">
        <v>5194</v>
      </c>
      <c r="S365" s="1">
        <v>340</v>
      </c>
      <c r="T365" s="1">
        <f t="shared" si="9"/>
        <v>1224</v>
      </c>
    </row>
    <row r="366" spans="1:21" s="1" customFormat="1" ht="15" customHeight="1" x14ac:dyDescent="0.2">
      <c r="A366" s="1" t="s">
        <v>5215</v>
      </c>
      <c r="B366" s="1" t="s">
        <v>5216</v>
      </c>
      <c r="C366" s="1" t="s">
        <v>5217</v>
      </c>
      <c r="D366" s="1" t="s">
        <v>5218</v>
      </c>
      <c r="E366" s="1" t="s">
        <v>5219</v>
      </c>
      <c r="F366" s="2">
        <v>41767</v>
      </c>
      <c r="G366" s="2">
        <v>43593</v>
      </c>
      <c r="H366" s="14" t="s">
        <v>111</v>
      </c>
      <c r="I366" s="1" t="s">
        <v>183</v>
      </c>
      <c r="J366" s="14" t="s">
        <v>91</v>
      </c>
      <c r="K366" s="14" t="s">
        <v>91</v>
      </c>
      <c r="L366" s="14">
        <v>1</v>
      </c>
      <c r="M366" s="31" t="str">
        <f>VLOOKUP(L366,TiposUso!$A$1:$B$26,2,"FALSO")</f>
        <v>Captação em corpos de água (rios, lagoas naturais,etc.)</v>
      </c>
      <c r="N366" s="1" t="s">
        <v>65</v>
      </c>
      <c r="O366" s="1" t="s">
        <v>135</v>
      </c>
      <c r="P366" s="1" t="s">
        <v>5220</v>
      </c>
      <c r="Q366" s="1" t="s">
        <v>5221</v>
      </c>
      <c r="R366" s="1" t="s">
        <v>5222</v>
      </c>
      <c r="S366" s="1">
        <v>1.74</v>
      </c>
      <c r="T366" s="1">
        <f t="shared" si="9"/>
        <v>6.2640000000000002</v>
      </c>
    </row>
    <row r="367" spans="1:21" s="1" customFormat="1" ht="15" customHeight="1" x14ac:dyDescent="0.2">
      <c r="A367" s="1" t="s">
        <v>5223</v>
      </c>
      <c r="B367" s="1" t="s">
        <v>5224</v>
      </c>
      <c r="C367" s="1" t="s">
        <v>5225</v>
      </c>
      <c r="D367" s="1" t="s">
        <v>5226</v>
      </c>
      <c r="E367" s="1" t="s">
        <v>5227</v>
      </c>
      <c r="F367" s="2">
        <v>41767</v>
      </c>
      <c r="G367" s="2">
        <v>49072</v>
      </c>
      <c r="H367" s="14" t="s">
        <v>111</v>
      </c>
      <c r="I367" s="1" t="s">
        <v>5228</v>
      </c>
      <c r="J367" s="14" t="s">
        <v>91</v>
      </c>
      <c r="K367" s="14" t="s">
        <v>91</v>
      </c>
      <c r="L367" s="14">
        <v>13</v>
      </c>
      <c r="M367" s="31" t="str">
        <f>VLOOKUP(L367,TiposUso!$A$1:$B$26,2,"FALSO")</f>
        <v>Dragagem, limpeza ou desassoreamento de curso de água</v>
      </c>
      <c r="N367" s="1" t="s">
        <v>20</v>
      </c>
      <c r="O367" s="1" t="s">
        <v>154</v>
      </c>
      <c r="P367" s="1" t="s">
        <v>5229</v>
      </c>
      <c r="Q367" s="53" t="s">
        <v>5230</v>
      </c>
      <c r="R367" s="53" t="s">
        <v>5231</v>
      </c>
      <c r="S367" s="1" t="s">
        <v>91</v>
      </c>
    </row>
    <row r="368" spans="1:21" s="1" customFormat="1" ht="15" customHeight="1" x14ac:dyDescent="0.2">
      <c r="A368" s="1" t="s">
        <v>5232</v>
      </c>
      <c r="B368" s="1" t="s">
        <v>5233</v>
      </c>
      <c r="C368" s="1" t="s">
        <v>5234</v>
      </c>
      <c r="D368" s="1" t="s">
        <v>2534</v>
      </c>
      <c r="E368" s="1" t="s">
        <v>5235</v>
      </c>
      <c r="F368" s="2">
        <v>41767</v>
      </c>
      <c r="G368" s="2">
        <v>43228</v>
      </c>
      <c r="H368" s="14" t="s">
        <v>111</v>
      </c>
      <c r="I368" s="1" t="s">
        <v>142</v>
      </c>
      <c r="J368" s="14" t="s">
        <v>91</v>
      </c>
      <c r="K368" s="14" t="s">
        <v>91</v>
      </c>
      <c r="L368" s="14">
        <v>2</v>
      </c>
      <c r="M368" s="31" t="str">
        <f>VLOOKUP(L368,TiposUso!$A$1:$B$26,2,"FALSO")</f>
        <v>Captação em barramento em curso de água, sem regularização de vazão</v>
      </c>
      <c r="N368" s="1" t="s">
        <v>65</v>
      </c>
      <c r="O368" s="1" t="s">
        <v>135</v>
      </c>
      <c r="P368" s="1" t="s">
        <v>5236</v>
      </c>
      <c r="Q368" s="1" t="s">
        <v>5237</v>
      </c>
      <c r="R368" s="1" t="s">
        <v>5238</v>
      </c>
      <c r="S368" s="1">
        <v>2.5</v>
      </c>
      <c r="T368" s="1">
        <f t="shared" si="9"/>
        <v>9</v>
      </c>
    </row>
    <row r="369" spans="1:21" s="1" customFormat="1" ht="15" customHeight="1" x14ac:dyDescent="0.2">
      <c r="A369" s="1" t="s">
        <v>5261</v>
      </c>
      <c r="B369" s="1" t="s">
        <v>5262</v>
      </c>
      <c r="C369" s="1" t="s">
        <v>5263</v>
      </c>
      <c r="D369" s="1" t="s">
        <v>196</v>
      </c>
      <c r="E369" s="1" t="s">
        <v>5264</v>
      </c>
      <c r="F369" s="2">
        <v>41768</v>
      </c>
      <c r="G369" s="2">
        <v>43950</v>
      </c>
      <c r="H369" s="14" t="s">
        <v>111</v>
      </c>
      <c r="I369" s="1" t="s">
        <v>5265</v>
      </c>
      <c r="J369" s="14" t="s">
        <v>91</v>
      </c>
      <c r="K369" s="14" t="s">
        <v>91</v>
      </c>
      <c r="L369" s="14">
        <v>1</v>
      </c>
      <c r="M369" s="31" t="str">
        <f>VLOOKUP(L369,TiposUso!$A$1:$B$26,2,"FALSO")</f>
        <v>Captação em corpos de água (rios, lagoas naturais,etc.)</v>
      </c>
      <c r="N369" s="1" t="s">
        <v>70</v>
      </c>
      <c r="O369" s="1" t="s">
        <v>184</v>
      </c>
      <c r="P369" s="1" t="s">
        <v>1241</v>
      </c>
      <c r="Q369" s="1" t="s">
        <v>5266</v>
      </c>
      <c r="R369" s="1" t="s">
        <v>5267</v>
      </c>
      <c r="S369" s="1">
        <v>6</v>
      </c>
      <c r="T369" s="1">
        <f t="shared" si="9"/>
        <v>21.6</v>
      </c>
      <c r="U369" s="1" t="s">
        <v>5268</v>
      </c>
    </row>
    <row r="370" spans="1:21" s="1" customFormat="1" ht="15" customHeight="1" x14ac:dyDescent="0.2">
      <c r="A370" s="1" t="s">
        <v>5269</v>
      </c>
      <c r="B370" s="1" t="s">
        <v>5262</v>
      </c>
      <c r="C370" s="1" t="s">
        <v>5263</v>
      </c>
      <c r="D370" s="1" t="s">
        <v>196</v>
      </c>
      <c r="E370" s="1" t="s">
        <v>5270</v>
      </c>
      <c r="F370" s="2">
        <v>41768</v>
      </c>
      <c r="G370" s="2">
        <v>43950</v>
      </c>
      <c r="H370" s="14" t="s">
        <v>111</v>
      </c>
      <c r="I370" s="1" t="s">
        <v>5271</v>
      </c>
      <c r="J370" s="14" t="s">
        <v>91</v>
      </c>
      <c r="K370" s="14" t="s">
        <v>91</v>
      </c>
      <c r="L370" s="14">
        <v>1</v>
      </c>
      <c r="M370" s="31" t="str">
        <f>VLOOKUP(L370,TiposUso!$A$1:$B$26,2,"FALSO")</f>
        <v>Captação em corpos de água (rios, lagoas naturais,etc.)</v>
      </c>
      <c r="N370" s="1" t="s">
        <v>70</v>
      </c>
      <c r="O370" s="1" t="s">
        <v>184</v>
      </c>
      <c r="P370" s="1" t="s">
        <v>1241</v>
      </c>
      <c r="Q370" s="1" t="s">
        <v>5272</v>
      </c>
      <c r="R370" s="1" t="s">
        <v>5273</v>
      </c>
      <c r="S370" s="1">
        <v>6</v>
      </c>
      <c r="T370" s="1">
        <f t="shared" si="9"/>
        <v>21.6</v>
      </c>
      <c r="U370" s="1" t="s">
        <v>5274</v>
      </c>
    </row>
    <row r="371" spans="1:21" s="1" customFormat="1" ht="15" customHeight="1" x14ac:dyDescent="0.2">
      <c r="A371" s="1" t="s">
        <v>5275</v>
      </c>
      <c r="B371" s="1" t="s">
        <v>5262</v>
      </c>
      <c r="C371" s="1" t="s">
        <v>5263</v>
      </c>
      <c r="D371" s="1" t="s">
        <v>196</v>
      </c>
      <c r="E371" s="1" t="s">
        <v>5276</v>
      </c>
      <c r="F371" s="2">
        <v>41768</v>
      </c>
      <c r="G371" s="2">
        <v>43950</v>
      </c>
      <c r="H371" s="14" t="s">
        <v>111</v>
      </c>
      <c r="I371" s="1" t="s">
        <v>5277</v>
      </c>
      <c r="J371" s="14" t="s">
        <v>91</v>
      </c>
      <c r="K371" s="14" t="s">
        <v>91</v>
      </c>
      <c r="L371" s="14">
        <v>1</v>
      </c>
      <c r="M371" s="31" t="str">
        <f>VLOOKUP(L371,TiposUso!$A$1:$B$26,2,"FALSO")</f>
        <v>Captação em corpos de água (rios, lagoas naturais,etc.)</v>
      </c>
      <c r="N371" s="1" t="s">
        <v>70</v>
      </c>
      <c r="O371" s="1" t="s">
        <v>184</v>
      </c>
      <c r="P371" s="1" t="s">
        <v>5278</v>
      </c>
      <c r="Q371" s="1" t="s">
        <v>5279</v>
      </c>
      <c r="R371" s="1" t="s">
        <v>5280</v>
      </c>
      <c r="S371" s="14">
        <v>6</v>
      </c>
      <c r="T371" s="1">
        <f t="shared" si="9"/>
        <v>21.6</v>
      </c>
      <c r="U371" s="1" t="s">
        <v>5281</v>
      </c>
    </row>
    <row r="372" spans="1:21" s="1" customFormat="1" ht="15" customHeight="1" x14ac:dyDescent="0.2">
      <c r="A372" s="1" t="s">
        <v>5282</v>
      </c>
      <c r="B372" s="1" t="s">
        <v>5262</v>
      </c>
      <c r="C372" s="1" t="s">
        <v>5263</v>
      </c>
      <c r="D372" s="1" t="s">
        <v>196</v>
      </c>
      <c r="E372" s="1" t="s">
        <v>5283</v>
      </c>
      <c r="F372" s="2">
        <v>41768</v>
      </c>
      <c r="G372" s="2">
        <v>43950</v>
      </c>
      <c r="H372" s="14" t="s">
        <v>111</v>
      </c>
      <c r="I372" s="1" t="s">
        <v>5284</v>
      </c>
      <c r="J372" s="14" t="s">
        <v>91</v>
      </c>
      <c r="K372" s="14" t="s">
        <v>91</v>
      </c>
      <c r="L372" s="14">
        <v>1</v>
      </c>
      <c r="M372" s="31" t="str">
        <f>VLOOKUP(L372,TiposUso!$A$1:$B$26,2,"FALSO")</f>
        <v>Captação em corpos de água (rios, lagoas naturais,etc.)</v>
      </c>
      <c r="N372" s="1" t="s">
        <v>70</v>
      </c>
      <c r="O372" s="1" t="s">
        <v>184</v>
      </c>
      <c r="P372" s="1" t="s">
        <v>5285</v>
      </c>
      <c r="Q372" s="1" t="s">
        <v>5286</v>
      </c>
      <c r="R372" s="1" t="s">
        <v>5287</v>
      </c>
      <c r="S372" s="1">
        <v>6</v>
      </c>
      <c r="T372" s="1">
        <f t="shared" si="9"/>
        <v>21.6</v>
      </c>
      <c r="U372" s="1" t="s">
        <v>5288</v>
      </c>
    </row>
    <row r="373" spans="1:21" s="1" customFormat="1" ht="15" customHeight="1" x14ac:dyDescent="0.2">
      <c r="A373" s="1" t="s">
        <v>5290</v>
      </c>
      <c r="B373" s="1" t="s">
        <v>5289</v>
      </c>
      <c r="C373" s="1" t="s">
        <v>5291</v>
      </c>
      <c r="D373" s="1" t="s">
        <v>5292</v>
      </c>
      <c r="E373" s="1" t="s">
        <v>5293</v>
      </c>
      <c r="F373" s="2">
        <v>41768</v>
      </c>
      <c r="G373" s="2">
        <v>43594</v>
      </c>
      <c r="H373" s="14" t="s">
        <v>111</v>
      </c>
      <c r="I373" s="1" t="s">
        <v>168</v>
      </c>
      <c r="J373" s="1" t="s">
        <v>91</v>
      </c>
      <c r="K373" s="1" t="s">
        <v>91</v>
      </c>
      <c r="L373" s="14">
        <v>14</v>
      </c>
      <c r="M373" s="31" t="str">
        <f>VLOOKUP(L373,TiposUso!$A$1:$B$26,2,"FALSO")</f>
        <v>Dragagem de curso de água para fins de extração mineral</v>
      </c>
      <c r="N373" s="1" t="s">
        <v>65</v>
      </c>
      <c r="O373" s="1" t="s">
        <v>135</v>
      </c>
      <c r="P373" s="1" t="s">
        <v>5294</v>
      </c>
      <c r="Q373" s="52" t="s">
        <v>5295</v>
      </c>
      <c r="R373" s="52" t="s">
        <v>5296</v>
      </c>
      <c r="S373" s="1" t="s">
        <v>91</v>
      </c>
    </row>
    <row r="374" spans="1:21" s="1" customFormat="1" ht="15" customHeight="1" x14ac:dyDescent="0.2">
      <c r="A374" s="1" t="s">
        <v>5370</v>
      </c>
      <c r="B374" s="1" t="s">
        <v>5369</v>
      </c>
      <c r="C374" s="1" t="s">
        <v>5371</v>
      </c>
      <c r="D374" s="1" t="s">
        <v>636</v>
      </c>
      <c r="E374" s="1" t="s">
        <v>5372</v>
      </c>
      <c r="F374" s="2">
        <v>41768</v>
      </c>
      <c r="G374" s="2">
        <v>43229</v>
      </c>
      <c r="H374" s="14" t="s">
        <v>111</v>
      </c>
      <c r="I374" s="1" t="s">
        <v>168</v>
      </c>
      <c r="J374" s="1" t="s">
        <v>91</v>
      </c>
      <c r="K374" s="1" t="s">
        <v>91</v>
      </c>
      <c r="L374" s="14">
        <v>14</v>
      </c>
      <c r="M374" s="31" t="str">
        <f>VLOOKUP(L374,TiposUso!$A$1:$B$26,2,"FALSO")</f>
        <v>Dragagem de curso de água para fins de extração mineral</v>
      </c>
      <c r="N374" s="1" t="s">
        <v>77</v>
      </c>
      <c r="O374" s="1" t="s">
        <v>532</v>
      </c>
      <c r="P374" s="1" t="s">
        <v>945</v>
      </c>
      <c r="Q374" s="53" t="s">
        <v>5373</v>
      </c>
      <c r="R374" s="53" t="s">
        <v>5374</v>
      </c>
      <c r="S374" s="1" t="s">
        <v>91</v>
      </c>
    </row>
    <row r="375" spans="1:21" s="21" customFormat="1" ht="15" customHeight="1" x14ac:dyDescent="0.2">
      <c r="A375" s="21" t="s">
        <v>5375</v>
      </c>
      <c r="B375" s="21" t="s">
        <v>5376</v>
      </c>
      <c r="C375" s="21" t="s">
        <v>5377</v>
      </c>
      <c r="D375" s="21" t="s">
        <v>647</v>
      </c>
      <c r="E375" s="21" t="s">
        <v>5378</v>
      </c>
      <c r="F375" s="22">
        <v>41768</v>
      </c>
      <c r="G375" s="22">
        <v>42065</v>
      </c>
      <c r="H375" s="21" t="s">
        <v>111</v>
      </c>
      <c r="I375" s="21" t="s">
        <v>786</v>
      </c>
      <c r="J375" s="21" t="s">
        <v>91</v>
      </c>
      <c r="K375" s="21" t="s">
        <v>91</v>
      </c>
      <c r="L375" s="21">
        <v>5</v>
      </c>
      <c r="M375" s="31" t="str">
        <f>VLOOKUP(L375,TiposUso!$A$1:$B$26,2,"FALSO")</f>
        <v>Barramento em curso de água, sem captação</v>
      </c>
      <c r="N375" s="21" t="s">
        <v>31</v>
      </c>
      <c r="O375" s="21" t="s">
        <v>5379</v>
      </c>
      <c r="P375" s="21" t="s">
        <v>5380</v>
      </c>
      <c r="Q375" s="21" t="s">
        <v>5381</v>
      </c>
      <c r="R375" s="21" t="s">
        <v>5382</v>
      </c>
      <c r="S375" s="21">
        <v>0.5</v>
      </c>
      <c r="T375" s="21">
        <f t="shared" si="9"/>
        <v>1.8</v>
      </c>
    </row>
    <row r="376" spans="1:21" s="1" customFormat="1" ht="15" customHeight="1" x14ac:dyDescent="0.2">
      <c r="A376" s="1" t="s">
        <v>5383</v>
      </c>
      <c r="B376" s="1" t="s">
        <v>5384</v>
      </c>
      <c r="C376" s="1" t="s">
        <v>5385</v>
      </c>
      <c r="D376" s="1" t="s">
        <v>1239</v>
      </c>
      <c r="E376" s="1" t="s">
        <v>5386</v>
      </c>
      <c r="F376" s="33">
        <v>41768</v>
      </c>
      <c r="G376" s="2">
        <v>54552</v>
      </c>
      <c r="H376" s="14" t="s">
        <v>111</v>
      </c>
      <c r="I376" s="1" t="s">
        <v>694</v>
      </c>
      <c r="J376" s="1" t="s">
        <v>91</v>
      </c>
      <c r="K376" s="1" t="s">
        <v>91</v>
      </c>
      <c r="L376" s="14">
        <v>13</v>
      </c>
      <c r="M376" s="31" t="str">
        <f>VLOOKUP(L376,TiposUso!$A$1:$B$26,2,"FALSO")</f>
        <v>Dragagem, limpeza ou desassoreamento de curso de água</v>
      </c>
      <c r="N376" s="1" t="s">
        <v>32</v>
      </c>
      <c r="O376" s="1" t="s">
        <v>548</v>
      </c>
      <c r="P376" s="1" t="s">
        <v>5387</v>
      </c>
      <c r="Q376" s="53" t="s">
        <v>5388</v>
      </c>
      <c r="R376" s="53" t="s">
        <v>5389</v>
      </c>
      <c r="S376" s="14" t="s">
        <v>91</v>
      </c>
    </row>
    <row r="377" spans="1:21" s="1" customFormat="1" ht="15" customHeight="1" x14ac:dyDescent="0.2">
      <c r="A377" s="1" t="s">
        <v>5390</v>
      </c>
      <c r="B377" s="1" t="s">
        <v>5391</v>
      </c>
      <c r="C377" s="1" t="s">
        <v>5392</v>
      </c>
      <c r="D377" s="1" t="s">
        <v>5393</v>
      </c>
      <c r="E377" s="1" t="s">
        <v>5394</v>
      </c>
      <c r="F377" s="33">
        <v>41768</v>
      </c>
      <c r="G377" s="2">
        <v>43229</v>
      </c>
      <c r="H377" s="14" t="s">
        <v>111</v>
      </c>
      <c r="I377" s="1" t="s">
        <v>168</v>
      </c>
      <c r="J377" s="1" t="s">
        <v>91</v>
      </c>
      <c r="K377" s="1" t="s">
        <v>91</v>
      </c>
      <c r="L377" s="14">
        <v>14</v>
      </c>
      <c r="M377" s="31" t="str">
        <f>VLOOKUP(L377,TiposUso!$A$1:$B$26,2,"FALSO")</f>
        <v>Dragagem de curso de água para fins de extração mineral</v>
      </c>
      <c r="N377" s="1" t="s">
        <v>77</v>
      </c>
      <c r="O377" s="1" t="s">
        <v>532</v>
      </c>
      <c r="P377" s="1" t="s">
        <v>3621</v>
      </c>
      <c r="Q377" s="53" t="s">
        <v>5395</v>
      </c>
      <c r="R377" s="53" t="s">
        <v>5396</v>
      </c>
      <c r="S377" s="14" t="s">
        <v>91</v>
      </c>
    </row>
    <row r="378" spans="1:21" s="1" customFormat="1" ht="15" customHeight="1" x14ac:dyDescent="0.2">
      <c r="A378" s="1" t="s">
        <v>5397</v>
      </c>
      <c r="B378" s="1" t="s">
        <v>5398</v>
      </c>
      <c r="C378" s="1" t="s">
        <v>5399</v>
      </c>
      <c r="D378" s="14" t="s">
        <v>1342</v>
      </c>
      <c r="E378" s="1" t="s">
        <v>5433</v>
      </c>
      <c r="F378" s="33">
        <v>41768</v>
      </c>
      <c r="G378" s="2">
        <v>43594</v>
      </c>
      <c r="H378" s="14" t="s">
        <v>111</v>
      </c>
      <c r="I378" s="14" t="s">
        <v>1343</v>
      </c>
      <c r="J378" s="1" t="s">
        <v>5400</v>
      </c>
      <c r="K378" s="1" t="s">
        <v>5401</v>
      </c>
      <c r="L378" s="14">
        <v>2</v>
      </c>
      <c r="M378" s="31" t="str">
        <f>VLOOKUP(L378,TiposUso!$A$1:$B$26,2,"FALSO")</f>
        <v>Captação em barramento em curso de água, sem regularização de vazão</v>
      </c>
      <c r="N378" s="14" t="s">
        <v>31</v>
      </c>
      <c r="O378" s="1" t="s">
        <v>557</v>
      </c>
      <c r="P378" s="1" t="s">
        <v>1346</v>
      </c>
      <c r="Q378" s="1" t="s">
        <v>5402</v>
      </c>
      <c r="R378" s="1" t="s">
        <v>5403</v>
      </c>
      <c r="S378" s="14" t="s">
        <v>91</v>
      </c>
    </row>
    <row r="379" spans="1:21" s="1" customFormat="1" ht="15" customHeight="1" x14ac:dyDescent="0.2">
      <c r="A379" s="1" t="s">
        <v>5406</v>
      </c>
      <c r="B379" s="1" t="s">
        <v>5407</v>
      </c>
      <c r="C379" s="1" t="s">
        <v>5408</v>
      </c>
      <c r="D379" s="14" t="s">
        <v>242</v>
      </c>
      <c r="E379" s="1" t="s">
        <v>5409</v>
      </c>
      <c r="F379" s="2">
        <v>41772</v>
      </c>
      <c r="G379" s="2">
        <v>49077</v>
      </c>
      <c r="H379" s="14" t="s">
        <v>111</v>
      </c>
      <c r="I379" s="1" t="s">
        <v>254</v>
      </c>
      <c r="J379" s="14" t="s">
        <v>91</v>
      </c>
      <c r="K379" s="14" t="s">
        <v>91</v>
      </c>
      <c r="L379" s="14">
        <v>15</v>
      </c>
      <c r="M379" s="31" t="str">
        <f>VLOOKUP(L379,TiposUso!$A$1:$B$26,2,"FALSO")</f>
        <v>Canalização e/ou retificação de curso de água</v>
      </c>
      <c r="N379" s="14" t="s">
        <v>35</v>
      </c>
      <c r="O379" s="1" t="s">
        <v>277</v>
      </c>
      <c r="P379" s="1" t="s">
        <v>5410</v>
      </c>
      <c r="Q379" s="53" t="s">
        <v>5411</v>
      </c>
      <c r="R379" s="53" t="s">
        <v>5412</v>
      </c>
      <c r="S379" s="1" t="s">
        <v>91</v>
      </c>
    </row>
    <row r="380" spans="1:21" s="1" customFormat="1" ht="15" customHeight="1" x14ac:dyDescent="0.2">
      <c r="A380" s="1" t="s">
        <v>5413</v>
      </c>
      <c r="B380" s="1" t="s">
        <v>5414</v>
      </c>
      <c r="C380" s="1" t="s">
        <v>5415</v>
      </c>
      <c r="D380" s="14" t="s">
        <v>5416</v>
      </c>
      <c r="E380" s="1" t="s">
        <v>5417</v>
      </c>
      <c r="F380" s="2">
        <v>41772</v>
      </c>
      <c r="G380" s="2">
        <v>43233</v>
      </c>
      <c r="H380" s="14" t="s">
        <v>111</v>
      </c>
      <c r="I380" s="1" t="s">
        <v>254</v>
      </c>
      <c r="J380" s="14" t="s">
        <v>91</v>
      </c>
      <c r="K380" s="14" t="s">
        <v>91</v>
      </c>
      <c r="L380" s="14">
        <v>15</v>
      </c>
      <c r="M380" s="31" t="str">
        <f>VLOOKUP(L380,TiposUso!$A$1:$B$26,2,"FALSO")</f>
        <v>Canalização e/ou retificação de curso de água</v>
      </c>
      <c r="N380" s="14" t="s">
        <v>74</v>
      </c>
      <c r="O380" s="1" t="s">
        <v>1698</v>
      </c>
      <c r="P380" s="1" t="s">
        <v>5418</v>
      </c>
      <c r="Q380" s="53" t="s">
        <v>5419</v>
      </c>
      <c r="R380" s="53" t="s">
        <v>5420</v>
      </c>
      <c r="S380" s="14" t="s">
        <v>91</v>
      </c>
    </row>
    <row r="381" spans="1:21" s="1" customFormat="1" ht="15" customHeight="1" x14ac:dyDescent="0.2">
      <c r="A381" s="1" t="s">
        <v>5421</v>
      </c>
      <c r="B381" s="1" t="s">
        <v>5422</v>
      </c>
      <c r="C381" s="1" t="s">
        <v>5423</v>
      </c>
      <c r="D381" s="14" t="s">
        <v>421</v>
      </c>
      <c r="E381" s="1" t="s">
        <v>5424</v>
      </c>
      <c r="F381" s="2">
        <v>41772</v>
      </c>
      <c r="G381" s="2">
        <v>43598</v>
      </c>
      <c r="H381" s="14" t="s">
        <v>111</v>
      </c>
      <c r="I381" s="1" t="s">
        <v>168</v>
      </c>
      <c r="J381" s="14" t="s">
        <v>91</v>
      </c>
      <c r="K381" s="14" t="s">
        <v>91</v>
      </c>
      <c r="L381" s="14">
        <v>14</v>
      </c>
      <c r="M381" s="31" t="str">
        <f>VLOOKUP(L381,TiposUso!$A$1:$B$26,2,"FALSO")</f>
        <v>Dragagem de curso de água para fins de extração mineral</v>
      </c>
      <c r="N381" s="14" t="s">
        <v>28</v>
      </c>
      <c r="O381" s="1" t="s">
        <v>299</v>
      </c>
      <c r="P381" s="1" t="s">
        <v>299</v>
      </c>
      <c r="Q381" s="53" t="s">
        <v>5425</v>
      </c>
      <c r="R381" s="53" t="s">
        <v>5426</v>
      </c>
      <c r="S381" s="14" t="s">
        <v>91</v>
      </c>
    </row>
    <row r="382" spans="1:21" s="1" customFormat="1" ht="15" customHeight="1" x14ac:dyDescent="0.2">
      <c r="A382" s="1" t="s">
        <v>5450</v>
      </c>
      <c r="B382" s="1" t="s">
        <v>5451</v>
      </c>
      <c r="C382" s="1" t="s">
        <v>5452</v>
      </c>
      <c r="D382" s="14" t="s">
        <v>5453</v>
      </c>
      <c r="E382" s="1" t="s">
        <v>5454</v>
      </c>
      <c r="F382" s="2">
        <v>41772</v>
      </c>
      <c r="G382" s="2">
        <v>43598</v>
      </c>
      <c r="H382" s="14" t="s">
        <v>111</v>
      </c>
      <c r="I382" s="1" t="s">
        <v>142</v>
      </c>
      <c r="J382" s="1" t="s">
        <v>91</v>
      </c>
      <c r="K382" s="1" t="s">
        <v>91</v>
      </c>
      <c r="L382" s="14">
        <v>1</v>
      </c>
      <c r="M382" s="31" t="str">
        <f>VLOOKUP(L382,TiposUso!$A$1:$B$26,2,"FALSO")</f>
        <v>Captação em corpos de água (rios, lagoas naturais,etc.)</v>
      </c>
      <c r="N382" s="14" t="s">
        <v>28</v>
      </c>
      <c r="O382" s="1" t="s">
        <v>299</v>
      </c>
      <c r="P382" s="1" t="s">
        <v>5455</v>
      </c>
      <c r="Q382" s="1" t="s">
        <v>5456</v>
      </c>
      <c r="R382" s="1" t="s">
        <v>5457</v>
      </c>
      <c r="S382" s="14">
        <v>16</v>
      </c>
      <c r="T382" s="1">
        <f t="shared" si="9"/>
        <v>57.6</v>
      </c>
    </row>
    <row r="383" spans="1:21" s="1" customFormat="1" ht="15" customHeight="1" x14ac:dyDescent="0.2">
      <c r="A383" s="1" t="s">
        <v>5458</v>
      </c>
      <c r="B383" s="1" t="s">
        <v>5451</v>
      </c>
      <c r="C383" s="1" t="s">
        <v>5452</v>
      </c>
      <c r="D383" s="14" t="s">
        <v>297</v>
      </c>
      <c r="E383" s="1" t="s">
        <v>5459</v>
      </c>
      <c r="F383" s="2">
        <v>41772</v>
      </c>
      <c r="G383" s="2">
        <v>43598</v>
      </c>
      <c r="H383" s="14" t="s">
        <v>111</v>
      </c>
      <c r="I383" s="1" t="s">
        <v>142</v>
      </c>
      <c r="J383" s="1" t="s">
        <v>91</v>
      </c>
      <c r="K383" s="1" t="s">
        <v>91</v>
      </c>
      <c r="L383" s="14">
        <v>1</v>
      </c>
      <c r="M383" s="31" t="str">
        <f>VLOOKUP(L383,TiposUso!$A$1:$B$26,2,"FALSO")</f>
        <v>Captação em corpos de água (rios, lagoas naturais,etc.)</v>
      </c>
      <c r="N383" s="14" t="s">
        <v>28</v>
      </c>
      <c r="O383" s="1" t="s">
        <v>299</v>
      </c>
      <c r="P383" s="1" t="s">
        <v>5460</v>
      </c>
      <c r="Q383" s="1" t="s">
        <v>5461</v>
      </c>
      <c r="R383" s="1" t="s">
        <v>5462</v>
      </c>
      <c r="S383" s="1">
        <v>4</v>
      </c>
      <c r="T383" s="1">
        <f t="shared" si="9"/>
        <v>14.4</v>
      </c>
    </row>
    <row r="384" spans="1:21" s="1" customFormat="1" ht="15" customHeight="1" x14ac:dyDescent="0.2">
      <c r="A384" s="1" t="s">
        <v>5463</v>
      </c>
      <c r="B384" s="1" t="s">
        <v>5451</v>
      </c>
      <c r="C384" s="1" t="s">
        <v>5452</v>
      </c>
      <c r="D384" s="14" t="s">
        <v>5464</v>
      </c>
      <c r="E384" s="1" t="s">
        <v>5465</v>
      </c>
      <c r="F384" s="2">
        <v>41772</v>
      </c>
      <c r="G384" s="2">
        <v>43598</v>
      </c>
      <c r="H384" s="14" t="s">
        <v>111</v>
      </c>
      <c r="I384" s="1" t="s">
        <v>142</v>
      </c>
      <c r="J384" s="1" t="s">
        <v>91</v>
      </c>
      <c r="K384" s="1" t="s">
        <v>91</v>
      </c>
      <c r="L384" s="14">
        <v>1</v>
      </c>
      <c r="M384" s="31" t="str">
        <f>VLOOKUP(L384,TiposUso!$A$1:$B$26,2,"FALSO")</f>
        <v>Captação em corpos de água (rios, lagoas naturais,etc.)</v>
      </c>
      <c r="N384" s="14" t="s">
        <v>33</v>
      </c>
      <c r="O384" s="1" t="s">
        <v>227</v>
      </c>
      <c r="P384" s="1" t="s">
        <v>5466</v>
      </c>
      <c r="Q384" s="1" t="s">
        <v>5467</v>
      </c>
      <c r="R384" s="1" t="s">
        <v>5468</v>
      </c>
      <c r="S384" s="1">
        <v>4</v>
      </c>
      <c r="T384" s="1">
        <f t="shared" si="9"/>
        <v>14.4</v>
      </c>
    </row>
    <row r="385" spans="1:21" s="1" customFormat="1" ht="15" customHeight="1" x14ac:dyDescent="0.2">
      <c r="A385" s="1" t="s">
        <v>5469</v>
      </c>
      <c r="B385" s="1" t="s">
        <v>5470</v>
      </c>
      <c r="C385" s="1" t="s">
        <v>5471</v>
      </c>
      <c r="D385" s="14" t="s">
        <v>5472</v>
      </c>
      <c r="E385" s="1" t="s">
        <v>5473</v>
      </c>
      <c r="F385" s="2">
        <v>41772</v>
      </c>
      <c r="G385" s="2">
        <v>43598</v>
      </c>
      <c r="H385" s="14" t="s">
        <v>111</v>
      </c>
      <c r="I385" s="1" t="s">
        <v>5072</v>
      </c>
      <c r="J385" s="1" t="s">
        <v>91</v>
      </c>
      <c r="K385" s="1" t="s">
        <v>91</v>
      </c>
      <c r="L385" s="14">
        <v>1</v>
      </c>
      <c r="M385" s="31" t="str">
        <f>VLOOKUP(L385,TiposUso!$A$1:$B$26,2,"FALSO")</f>
        <v>Captação em corpos de água (rios, lagoas naturais,etc.)</v>
      </c>
      <c r="N385" s="14" t="s">
        <v>33</v>
      </c>
      <c r="O385" s="1" t="s">
        <v>227</v>
      </c>
      <c r="P385" s="1" t="s">
        <v>154</v>
      </c>
      <c r="Q385" s="1" t="s">
        <v>654</v>
      </c>
      <c r="R385" s="1" t="s">
        <v>5474</v>
      </c>
      <c r="S385" s="1">
        <v>22.2</v>
      </c>
      <c r="T385" s="1">
        <f t="shared" si="9"/>
        <v>79.92</v>
      </c>
    </row>
    <row r="386" spans="1:21" s="1" customFormat="1" ht="15" customHeight="1" x14ac:dyDescent="0.2">
      <c r="A386" s="1" t="s">
        <v>5475</v>
      </c>
      <c r="B386" s="1" t="s">
        <v>5476</v>
      </c>
      <c r="C386" s="1" t="s">
        <v>5477</v>
      </c>
      <c r="D386" s="14" t="s">
        <v>5478</v>
      </c>
      <c r="E386" s="1" t="s">
        <v>5479</v>
      </c>
      <c r="F386" s="2">
        <v>41772</v>
      </c>
      <c r="G386" s="2">
        <v>43598</v>
      </c>
      <c r="H386" s="14" t="s">
        <v>111</v>
      </c>
      <c r="I386" s="14" t="s">
        <v>393</v>
      </c>
      <c r="J386" s="1" t="s">
        <v>91</v>
      </c>
      <c r="K386" s="1" t="s">
        <v>91</v>
      </c>
      <c r="L386" s="14">
        <v>1</v>
      </c>
      <c r="M386" s="31" t="str">
        <f>VLOOKUP(L386,TiposUso!$A$1:$B$26,2,"FALSO")</f>
        <v>Captação em corpos de água (rios, lagoas naturais,etc.)</v>
      </c>
      <c r="N386" s="14" t="s">
        <v>23</v>
      </c>
      <c r="O386" s="1" t="s">
        <v>271</v>
      </c>
      <c r="P386" s="1" t="s">
        <v>5480</v>
      </c>
      <c r="Q386" s="1" t="s">
        <v>5481</v>
      </c>
      <c r="R386" s="1" t="s">
        <v>5482</v>
      </c>
      <c r="S386" s="14">
        <v>1.2</v>
      </c>
      <c r="T386" s="1">
        <f t="shared" si="9"/>
        <v>4.3199999999999994</v>
      </c>
    </row>
    <row r="387" spans="1:21" s="1" customFormat="1" ht="15" customHeight="1" x14ac:dyDescent="0.2">
      <c r="A387" s="1" t="s">
        <v>5483</v>
      </c>
      <c r="B387" s="1" t="s">
        <v>5484</v>
      </c>
      <c r="C387" s="1" t="s">
        <v>5485</v>
      </c>
      <c r="D387" s="14" t="s">
        <v>3682</v>
      </c>
      <c r="E387" s="1" t="s">
        <v>5486</v>
      </c>
      <c r="F387" s="2">
        <v>41772</v>
      </c>
      <c r="G387" s="2">
        <v>42742</v>
      </c>
      <c r="H387" s="14" t="s">
        <v>111</v>
      </c>
      <c r="I387" s="1" t="s">
        <v>183</v>
      </c>
      <c r="J387" s="1" t="s">
        <v>91</v>
      </c>
      <c r="K387" s="1" t="s">
        <v>91</v>
      </c>
      <c r="L387" s="14">
        <v>1</v>
      </c>
      <c r="M387" s="31" t="str">
        <f>VLOOKUP(L387,TiposUso!$A$1:$B$26,2,"FALSO")</f>
        <v>Captação em corpos de água (rios, lagoas naturais,etc.)</v>
      </c>
      <c r="N387" s="14" t="s">
        <v>23</v>
      </c>
      <c r="O387" s="1" t="s">
        <v>271</v>
      </c>
      <c r="P387" s="1" t="s">
        <v>5487</v>
      </c>
      <c r="Q387" s="1" t="s">
        <v>5488</v>
      </c>
      <c r="R387" s="1" t="s">
        <v>5489</v>
      </c>
      <c r="S387" s="1">
        <v>2.4</v>
      </c>
      <c r="T387" s="1">
        <f t="shared" si="9"/>
        <v>8.6399999999999988</v>
      </c>
      <c r="U387" s="1" t="s">
        <v>5490</v>
      </c>
    </row>
    <row r="388" spans="1:21" s="1" customFormat="1" ht="15" customHeight="1" x14ac:dyDescent="0.2">
      <c r="A388" s="1" t="s">
        <v>5491</v>
      </c>
      <c r="B388" s="1" t="s">
        <v>5492</v>
      </c>
      <c r="C388" s="1" t="s">
        <v>5493</v>
      </c>
      <c r="D388" s="14" t="s">
        <v>5494</v>
      </c>
      <c r="E388" s="1" t="s">
        <v>5495</v>
      </c>
      <c r="F388" s="2">
        <v>41772</v>
      </c>
      <c r="G388" s="2">
        <v>43598</v>
      </c>
      <c r="H388" s="14" t="s">
        <v>111</v>
      </c>
      <c r="I388" s="1" t="s">
        <v>5496</v>
      </c>
      <c r="J388" s="1" t="s">
        <v>91</v>
      </c>
      <c r="K388" s="1" t="s">
        <v>91</v>
      </c>
      <c r="L388" s="14">
        <v>1</v>
      </c>
      <c r="M388" s="31" t="str">
        <f>VLOOKUP(L388,TiposUso!$A$1:$B$26,2,"FALSO")</f>
        <v>Captação em corpos de água (rios, lagoas naturais,etc.)</v>
      </c>
      <c r="N388" s="14" t="s">
        <v>23</v>
      </c>
      <c r="O388" s="1" t="s">
        <v>5497</v>
      </c>
      <c r="P388" s="1" t="s">
        <v>5498</v>
      </c>
      <c r="Q388" s="1" t="s">
        <v>5499</v>
      </c>
      <c r="R388" s="1" t="s">
        <v>5500</v>
      </c>
      <c r="S388" s="14">
        <v>8.3000000000000007</v>
      </c>
      <c r="T388" s="1">
        <f t="shared" si="9"/>
        <v>29.88</v>
      </c>
    </row>
    <row r="389" spans="1:21" s="1" customFormat="1" ht="15" customHeight="1" x14ac:dyDescent="0.2">
      <c r="A389" s="1" t="s">
        <v>5501</v>
      </c>
      <c r="B389" s="1" t="s">
        <v>5502</v>
      </c>
      <c r="C389" s="1" t="s">
        <v>5503</v>
      </c>
      <c r="D389" s="14" t="s">
        <v>234</v>
      </c>
      <c r="E389" s="1" t="s">
        <v>5504</v>
      </c>
      <c r="F389" s="2">
        <v>41772</v>
      </c>
      <c r="G389" s="2">
        <v>43598</v>
      </c>
      <c r="H389" s="14" t="s">
        <v>111</v>
      </c>
      <c r="I389" s="1" t="s">
        <v>5505</v>
      </c>
      <c r="J389" s="1" t="s">
        <v>91</v>
      </c>
      <c r="K389" s="1" t="s">
        <v>91</v>
      </c>
      <c r="L389" s="14">
        <v>1</v>
      </c>
      <c r="M389" s="31" t="str">
        <f>VLOOKUP(L389,TiposUso!$A$1:$B$26,2,"FALSO")</f>
        <v>Captação em corpos de água (rios, lagoas naturais,etc.)</v>
      </c>
      <c r="N389" s="14" t="s">
        <v>33</v>
      </c>
      <c r="O389" s="1" t="s">
        <v>227</v>
      </c>
      <c r="P389" s="1" t="s">
        <v>5506</v>
      </c>
      <c r="Q389" s="1" t="s">
        <v>5507</v>
      </c>
      <c r="R389" s="1" t="s">
        <v>5508</v>
      </c>
      <c r="S389" s="14">
        <v>2.7</v>
      </c>
      <c r="T389" s="1">
        <f t="shared" si="9"/>
        <v>9.7200000000000006</v>
      </c>
    </row>
    <row r="390" spans="1:21" s="1" customFormat="1" ht="15" customHeight="1" x14ac:dyDescent="0.2">
      <c r="A390" s="1" t="s">
        <v>5509</v>
      </c>
      <c r="B390" s="1" t="s">
        <v>5510</v>
      </c>
      <c r="C390" s="1" t="s">
        <v>5511</v>
      </c>
      <c r="D390" s="14" t="s">
        <v>3682</v>
      </c>
      <c r="E390" s="1" t="s">
        <v>5512</v>
      </c>
      <c r="F390" s="2">
        <v>41772</v>
      </c>
      <c r="G390" s="2">
        <v>54556</v>
      </c>
      <c r="H390" s="14" t="s">
        <v>111</v>
      </c>
      <c r="I390" s="1" t="s">
        <v>3653</v>
      </c>
      <c r="J390" s="1" t="s">
        <v>91</v>
      </c>
      <c r="K390" s="1" t="s">
        <v>91</v>
      </c>
      <c r="L390" s="14">
        <v>13</v>
      </c>
      <c r="M390" s="31" t="str">
        <f>VLOOKUP(L390,TiposUso!$A$1:$B$26,2,"FALSO")</f>
        <v>Dragagem, limpeza ou desassoreamento de curso de água</v>
      </c>
      <c r="N390" s="14" t="s">
        <v>35</v>
      </c>
      <c r="O390" s="1" t="s">
        <v>227</v>
      </c>
      <c r="P390" s="1" t="s">
        <v>5513</v>
      </c>
      <c r="Q390" s="1" t="s">
        <v>5514</v>
      </c>
      <c r="R390" s="1" t="s">
        <v>5515</v>
      </c>
      <c r="S390" s="1" t="s">
        <v>91</v>
      </c>
    </row>
    <row r="391" spans="1:21" s="1" customFormat="1" ht="15" customHeight="1" x14ac:dyDescent="0.2">
      <c r="A391" s="1" t="s">
        <v>5516</v>
      </c>
      <c r="B391" s="1" t="s">
        <v>5510</v>
      </c>
      <c r="C391" s="1" t="s">
        <v>5511</v>
      </c>
      <c r="D391" s="14" t="s">
        <v>3682</v>
      </c>
      <c r="E391" s="1" t="s">
        <v>5517</v>
      </c>
      <c r="F391" s="2">
        <v>41772</v>
      </c>
      <c r="G391" s="2">
        <v>54556</v>
      </c>
      <c r="H391" s="14" t="s">
        <v>111</v>
      </c>
      <c r="I391" s="1" t="s">
        <v>5518</v>
      </c>
      <c r="J391" s="1" t="s">
        <v>91</v>
      </c>
      <c r="K391" s="1" t="s">
        <v>91</v>
      </c>
      <c r="L391" s="14">
        <v>15</v>
      </c>
      <c r="M391" s="31" t="str">
        <f>VLOOKUP(L391,TiposUso!$A$1:$B$26,2,"FALSO")</f>
        <v>Canalização e/ou retificação de curso de água</v>
      </c>
      <c r="N391" s="14" t="s">
        <v>35</v>
      </c>
      <c r="O391" s="1" t="s">
        <v>227</v>
      </c>
      <c r="P391" s="1" t="s">
        <v>5513</v>
      </c>
      <c r="Q391" s="1" t="s">
        <v>5519</v>
      </c>
      <c r="R391" s="1" t="s">
        <v>5520</v>
      </c>
      <c r="S391" s="1" t="s">
        <v>91</v>
      </c>
    </row>
    <row r="392" spans="1:21" s="27" customFormat="1" ht="15" customHeight="1" x14ac:dyDescent="0.2">
      <c r="A392" s="27" t="s">
        <v>5521</v>
      </c>
      <c r="B392" s="27" t="s">
        <v>5522</v>
      </c>
      <c r="C392" s="27" t="s">
        <v>5523</v>
      </c>
      <c r="D392" s="32" t="s">
        <v>5524</v>
      </c>
      <c r="E392" s="27" t="s">
        <v>5525</v>
      </c>
      <c r="F392" s="28">
        <v>41772</v>
      </c>
      <c r="G392" s="28">
        <v>43430</v>
      </c>
      <c r="H392" s="32" t="s">
        <v>111</v>
      </c>
      <c r="I392" s="27" t="s">
        <v>142</v>
      </c>
      <c r="J392" s="27" t="s">
        <v>91</v>
      </c>
      <c r="K392" s="27" t="s">
        <v>91</v>
      </c>
      <c r="L392" s="32">
        <v>1</v>
      </c>
      <c r="M392" s="31" t="str">
        <f>VLOOKUP(L392,TiposUso!$A$1:$B$26,2,"FALSO")</f>
        <v>Captação em corpos de água (rios, lagoas naturais,etc.)</v>
      </c>
      <c r="N392" s="32" t="s">
        <v>33</v>
      </c>
      <c r="O392" s="27" t="s">
        <v>227</v>
      </c>
      <c r="P392" s="27" t="s">
        <v>2661</v>
      </c>
      <c r="Q392" s="27" t="s">
        <v>5526</v>
      </c>
      <c r="R392" s="27" t="s">
        <v>5527</v>
      </c>
      <c r="S392" s="27">
        <v>4.8</v>
      </c>
      <c r="T392" s="27">
        <f t="shared" si="9"/>
        <v>17.279999999999998</v>
      </c>
    </row>
    <row r="393" spans="1:21" s="1" customFormat="1" ht="15" customHeight="1" x14ac:dyDescent="0.2">
      <c r="A393" s="37" t="s">
        <v>5586</v>
      </c>
      <c r="B393" s="37" t="s">
        <v>5587</v>
      </c>
      <c r="C393" s="37" t="s">
        <v>5588</v>
      </c>
      <c r="D393" s="14" t="s">
        <v>5589</v>
      </c>
      <c r="E393" s="37" t="s">
        <v>5785</v>
      </c>
      <c r="F393" s="2">
        <v>41773</v>
      </c>
      <c r="G393" s="2">
        <v>43599</v>
      </c>
      <c r="H393" s="14" t="s">
        <v>111</v>
      </c>
      <c r="I393" s="37" t="s">
        <v>5590</v>
      </c>
      <c r="J393" s="37" t="s">
        <v>5591</v>
      </c>
      <c r="K393" s="37" t="s">
        <v>5592</v>
      </c>
      <c r="L393" s="14">
        <v>3</v>
      </c>
      <c r="M393" s="31" t="str">
        <f>VLOOKUP(L393,TiposUso!$A$1:$B$26,2,"FALSO")</f>
        <v>Captação em barramento em curso de água, com regularização de vazão (Área máxima inundada menor ou igual 5,00 HA)</v>
      </c>
      <c r="N393" s="14" t="s">
        <v>27</v>
      </c>
      <c r="O393" s="37" t="s">
        <v>495</v>
      </c>
      <c r="P393" s="37" t="s">
        <v>5593</v>
      </c>
      <c r="Q393" s="37" t="s">
        <v>5594</v>
      </c>
      <c r="R393" s="37" t="s">
        <v>5595</v>
      </c>
      <c r="S393" s="14">
        <v>40.5</v>
      </c>
      <c r="T393" s="1">
        <f t="shared" si="9"/>
        <v>145.80000000000001</v>
      </c>
    </row>
    <row r="394" spans="1:21" s="1" customFormat="1" ht="15" customHeight="1" x14ac:dyDescent="0.2">
      <c r="A394" s="1" t="s">
        <v>5596</v>
      </c>
      <c r="B394" s="1" t="s">
        <v>5597</v>
      </c>
      <c r="C394" s="1" t="s">
        <v>5598</v>
      </c>
      <c r="D394" s="14" t="s">
        <v>5599</v>
      </c>
      <c r="E394" s="1" t="s">
        <v>5786</v>
      </c>
      <c r="F394" s="2">
        <v>41773</v>
      </c>
      <c r="G394" s="2">
        <v>43599</v>
      </c>
      <c r="H394" s="14" t="s">
        <v>111</v>
      </c>
      <c r="I394" s="1" t="s">
        <v>580</v>
      </c>
      <c r="J394" s="14" t="s">
        <v>91</v>
      </c>
      <c r="K394" s="14" t="s">
        <v>91</v>
      </c>
      <c r="L394" s="14">
        <v>2</v>
      </c>
      <c r="M394" s="31" t="str">
        <f>VLOOKUP(L394,TiposUso!$A$1:$B$26,2,"FALSO")</f>
        <v>Captação em barramento em curso de água, sem regularização de vazão</v>
      </c>
      <c r="N394" s="14" t="s">
        <v>23</v>
      </c>
      <c r="O394" s="1" t="s">
        <v>2894</v>
      </c>
      <c r="P394" s="1" t="s">
        <v>5600</v>
      </c>
      <c r="Q394" s="1" t="s">
        <v>5601</v>
      </c>
      <c r="R394" s="1" t="s">
        <v>5602</v>
      </c>
      <c r="S394" s="14">
        <v>1.5</v>
      </c>
      <c r="T394" s="1">
        <f t="shared" si="9"/>
        <v>5.4</v>
      </c>
    </row>
    <row r="395" spans="1:21" s="1" customFormat="1" ht="15" customHeight="1" x14ac:dyDescent="0.2">
      <c r="A395" s="1" t="s">
        <v>5615</v>
      </c>
      <c r="B395" s="1" t="s">
        <v>5616</v>
      </c>
      <c r="C395" s="1" t="s">
        <v>5617</v>
      </c>
      <c r="D395" s="14" t="s">
        <v>5618</v>
      </c>
      <c r="E395" s="1" t="s">
        <v>5619</v>
      </c>
      <c r="F395" s="2">
        <v>41775</v>
      </c>
      <c r="G395" s="2">
        <v>50906</v>
      </c>
      <c r="H395" s="14" t="s">
        <v>111</v>
      </c>
      <c r="I395" s="1" t="s">
        <v>254</v>
      </c>
      <c r="J395" s="14" t="s">
        <v>91</v>
      </c>
      <c r="K395" s="14" t="s">
        <v>91</v>
      </c>
      <c r="L395" s="14">
        <v>15</v>
      </c>
      <c r="M395" s="31" t="str">
        <f>VLOOKUP(L395,TiposUso!$A$1:$B$26,2,"FALSO")</f>
        <v>Canalização e/ou retificação de curso de água</v>
      </c>
      <c r="N395" s="14" t="s">
        <v>65</v>
      </c>
      <c r="O395" s="1" t="s">
        <v>135</v>
      </c>
      <c r="P395" s="1" t="s">
        <v>5620</v>
      </c>
      <c r="Q395" s="53" t="s">
        <v>5621</v>
      </c>
      <c r="R395" s="53" t="s">
        <v>5622</v>
      </c>
      <c r="S395" s="14" t="s">
        <v>91</v>
      </c>
    </row>
    <row r="396" spans="1:21" s="1" customFormat="1" ht="15" customHeight="1" x14ac:dyDescent="0.2">
      <c r="A396" s="1" t="s">
        <v>5623</v>
      </c>
      <c r="B396" s="1" t="s">
        <v>5616</v>
      </c>
      <c r="C396" s="1" t="s">
        <v>5617</v>
      </c>
      <c r="D396" s="14" t="s">
        <v>5618</v>
      </c>
      <c r="E396" s="1" t="s">
        <v>5624</v>
      </c>
      <c r="F396" s="2">
        <v>41775</v>
      </c>
      <c r="G396" s="2">
        <v>50906</v>
      </c>
      <c r="H396" s="14" t="s">
        <v>111</v>
      </c>
      <c r="I396" s="1" t="s">
        <v>254</v>
      </c>
      <c r="J396" s="14" t="s">
        <v>91</v>
      </c>
      <c r="K396" s="14" t="s">
        <v>91</v>
      </c>
      <c r="L396" s="14">
        <v>15</v>
      </c>
      <c r="M396" s="31" t="str">
        <f>VLOOKUP(L396,TiposUso!$A$1:$B$26,2,"FALSO")</f>
        <v>Canalização e/ou retificação de curso de água</v>
      </c>
      <c r="N396" s="14" t="s">
        <v>65</v>
      </c>
      <c r="O396" s="1" t="s">
        <v>135</v>
      </c>
      <c r="P396" s="1" t="s">
        <v>5625</v>
      </c>
      <c r="Q396" s="53" t="s">
        <v>5626</v>
      </c>
      <c r="R396" s="53" t="s">
        <v>5627</v>
      </c>
      <c r="S396" s="14" t="s">
        <v>91</v>
      </c>
    </row>
    <row r="397" spans="1:21" s="1" customFormat="1" ht="15" customHeight="1" x14ac:dyDescent="0.2">
      <c r="A397" s="1" t="s">
        <v>5640</v>
      </c>
      <c r="B397" s="1" t="s">
        <v>5629</v>
      </c>
      <c r="C397" s="1" t="s">
        <v>5630</v>
      </c>
      <c r="D397" s="14" t="s">
        <v>793</v>
      </c>
      <c r="E397" s="1" t="s">
        <v>5641</v>
      </c>
      <c r="F397" s="2">
        <v>41779</v>
      </c>
      <c r="G397" s="2">
        <v>43950</v>
      </c>
      <c r="H397" s="14" t="s">
        <v>111</v>
      </c>
      <c r="I397" s="1" t="s">
        <v>5642</v>
      </c>
      <c r="J397" s="1" t="s">
        <v>5643</v>
      </c>
      <c r="K397" s="1" t="s">
        <v>5644</v>
      </c>
      <c r="L397" s="14">
        <v>2</v>
      </c>
      <c r="M397" s="31" t="str">
        <f>VLOOKUP(L397,TiposUso!$A$1:$B$26,2,"FALSO")</f>
        <v>Captação em barramento em curso de água, sem regularização de vazão</v>
      </c>
      <c r="N397" s="14" t="s">
        <v>83</v>
      </c>
      <c r="O397" s="1" t="s">
        <v>115</v>
      </c>
      <c r="P397" s="1" t="s">
        <v>5645</v>
      </c>
      <c r="Q397" s="1" t="s">
        <v>5646</v>
      </c>
      <c r="R397" s="1" t="s">
        <v>5647</v>
      </c>
      <c r="S397" s="14">
        <v>1.08</v>
      </c>
      <c r="T397" s="1">
        <f t="shared" si="9"/>
        <v>3.8879999999999999</v>
      </c>
    </row>
    <row r="398" spans="1:21" s="1" customFormat="1" ht="15" customHeight="1" x14ac:dyDescent="0.2">
      <c r="A398" s="1" t="s">
        <v>5662</v>
      </c>
      <c r="B398" s="1" t="s">
        <v>5663</v>
      </c>
      <c r="C398" s="1" t="s">
        <v>5664</v>
      </c>
      <c r="D398" s="14" t="s">
        <v>5665</v>
      </c>
      <c r="E398" s="1" t="s">
        <v>5787</v>
      </c>
      <c r="F398" s="2">
        <v>41780</v>
      </c>
      <c r="G398" s="2">
        <v>43241</v>
      </c>
      <c r="H398" s="14" t="s">
        <v>111</v>
      </c>
      <c r="I398" s="1" t="s">
        <v>5666</v>
      </c>
      <c r="J398" s="1" t="s">
        <v>5667</v>
      </c>
      <c r="K398" s="1" t="s">
        <v>5668</v>
      </c>
      <c r="L398" s="14">
        <v>5</v>
      </c>
      <c r="M398" s="31" t="str">
        <f>VLOOKUP(L398,TiposUso!$A$1:$B$26,2,"FALSO")</f>
        <v>Barramento em curso de água, sem captação</v>
      </c>
      <c r="N398" s="14" t="s">
        <v>79</v>
      </c>
      <c r="O398" s="1" t="s">
        <v>752</v>
      </c>
      <c r="P398" s="1" t="s">
        <v>5669</v>
      </c>
      <c r="Q398" s="1" t="s">
        <v>5670</v>
      </c>
      <c r="R398" s="1" t="s">
        <v>5671</v>
      </c>
      <c r="S398" s="14">
        <v>1.1000000000000001</v>
      </c>
      <c r="T398" s="1">
        <f t="shared" si="9"/>
        <v>3.9600000000000004</v>
      </c>
    </row>
    <row r="399" spans="1:21" s="1" customFormat="1" ht="15" customHeight="1" x14ac:dyDescent="0.2">
      <c r="A399" s="1" t="s">
        <v>5703</v>
      </c>
      <c r="B399" s="1" t="s">
        <v>5704</v>
      </c>
      <c r="C399" s="1" t="s">
        <v>5705</v>
      </c>
      <c r="D399" s="14" t="s">
        <v>5706</v>
      </c>
      <c r="E399" s="1" t="s">
        <v>5788</v>
      </c>
      <c r="F399" s="2">
        <v>41781</v>
      </c>
      <c r="G399" s="2">
        <v>43607</v>
      </c>
      <c r="H399" s="14" t="s">
        <v>111</v>
      </c>
      <c r="I399" s="1" t="s">
        <v>1343</v>
      </c>
      <c r="J399" s="1" t="s">
        <v>5707</v>
      </c>
      <c r="K399" s="1" t="s">
        <v>5708</v>
      </c>
      <c r="L399" s="14">
        <v>5</v>
      </c>
      <c r="M399" s="31" t="str">
        <f>VLOOKUP(L399,TiposUso!$A$1:$B$26,2,"FALSO")</f>
        <v>Barramento em curso de água, sem captação</v>
      </c>
      <c r="N399" s="14" t="s">
        <v>35</v>
      </c>
      <c r="O399" s="1" t="s">
        <v>277</v>
      </c>
      <c r="P399" s="1" t="s">
        <v>5709</v>
      </c>
      <c r="Q399" s="1" t="s">
        <v>5710</v>
      </c>
      <c r="R399" s="1" t="s">
        <v>5711</v>
      </c>
      <c r="S399" s="14" t="s">
        <v>91</v>
      </c>
    </row>
    <row r="400" spans="1:21" s="1" customFormat="1" ht="15" customHeight="1" x14ac:dyDescent="0.2">
      <c r="A400" s="1" t="s">
        <v>5761</v>
      </c>
      <c r="B400" s="1" t="s">
        <v>5762</v>
      </c>
      <c r="C400" s="1" t="s">
        <v>5763</v>
      </c>
      <c r="D400" s="1" t="s">
        <v>181</v>
      </c>
      <c r="E400" s="1" t="s">
        <v>5764</v>
      </c>
      <c r="F400" s="2">
        <v>41782</v>
      </c>
      <c r="G400" s="2">
        <v>42807</v>
      </c>
      <c r="H400" s="1" t="s">
        <v>111</v>
      </c>
      <c r="I400" s="1" t="s">
        <v>5765</v>
      </c>
      <c r="J400" s="1" t="s">
        <v>5766</v>
      </c>
      <c r="K400" s="1" t="s">
        <v>5767</v>
      </c>
      <c r="L400" s="14">
        <v>3</v>
      </c>
      <c r="M400" s="31" t="str">
        <f>VLOOKUP(L400,TiposUso!$A$1:$B$26,2,"FALSO")</f>
        <v>Captação em barramento em curso de água, com regularização de vazão (Área máxima inundada menor ou igual 5,00 HA)</v>
      </c>
      <c r="N400" s="14" t="s">
        <v>30</v>
      </c>
      <c r="O400" s="1" t="s">
        <v>5768</v>
      </c>
      <c r="P400" s="1" t="s">
        <v>5769</v>
      </c>
      <c r="Q400" s="1" t="s">
        <v>5770</v>
      </c>
      <c r="R400" s="1" t="s">
        <v>5771</v>
      </c>
      <c r="S400" s="14">
        <v>24</v>
      </c>
      <c r="T400" s="1">
        <f t="shared" si="9"/>
        <v>86.4</v>
      </c>
      <c r="U400" s="1" t="s">
        <v>5772</v>
      </c>
    </row>
    <row r="401" spans="1:21" s="27" customFormat="1" ht="15" customHeight="1" x14ac:dyDescent="0.2">
      <c r="A401" s="27" t="s">
        <v>5773</v>
      </c>
      <c r="B401" s="27" t="s">
        <v>5774</v>
      </c>
      <c r="C401" s="27" t="s">
        <v>5775</v>
      </c>
      <c r="D401" s="32" t="s">
        <v>181</v>
      </c>
      <c r="E401" s="27" t="s">
        <v>5776</v>
      </c>
      <c r="F401" s="28">
        <v>41782</v>
      </c>
      <c r="G401" s="28">
        <v>43608</v>
      </c>
      <c r="H401" s="32" t="s">
        <v>111</v>
      </c>
      <c r="I401" s="27" t="s">
        <v>5777</v>
      </c>
      <c r="J401" s="27" t="s">
        <v>5778</v>
      </c>
      <c r="K401" s="27" t="s">
        <v>5779</v>
      </c>
      <c r="L401" s="32">
        <v>4</v>
      </c>
      <c r="M401" s="31" t="str">
        <f>VLOOKUP(L401,TiposUso!$A$1:$B$26,2,"FALSO")</f>
        <v>Captação em barramento em curso de água, com regularização de vazão (Área máxima inundada maior 5,00 HA)</v>
      </c>
      <c r="N401" s="32" t="s">
        <v>70</v>
      </c>
      <c r="O401" s="27" t="s">
        <v>184</v>
      </c>
      <c r="P401" s="27" t="s">
        <v>5780</v>
      </c>
      <c r="Q401" s="27" t="s">
        <v>5781</v>
      </c>
      <c r="R401" s="27" t="s">
        <v>5782</v>
      </c>
      <c r="S401" s="32">
        <v>50</v>
      </c>
      <c r="T401" s="27">
        <f t="shared" si="9"/>
        <v>180</v>
      </c>
    </row>
    <row r="402" spans="1:21" s="1" customFormat="1" ht="15" customHeight="1" x14ac:dyDescent="0.2">
      <c r="A402" s="1" t="s">
        <v>5809</v>
      </c>
      <c r="B402" s="1" t="s">
        <v>5810</v>
      </c>
      <c r="C402" s="1" t="s">
        <v>5811</v>
      </c>
      <c r="D402" s="14" t="s">
        <v>4569</v>
      </c>
      <c r="E402" s="1" t="s">
        <v>5812</v>
      </c>
      <c r="F402" s="2">
        <v>41788</v>
      </c>
      <c r="G402" s="2">
        <v>43614</v>
      </c>
      <c r="H402" s="14" t="s">
        <v>111</v>
      </c>
      <c r="I402" s="1" t="s">
        <v>5813</v>
      </c>
      <c r="J402" s="14" t="s">
        <v>91</v>
      </c>
      <c r="K402" s="14" t="s">
        <v>91</v>
      </c>
      <c r="L402" s="14">
        <v>12</v>
      </c>
      <c r="M402" s="31" t="str">
        <f>VLOOKUP(L402,TiposUso!$A$1:$B$26,2,"FALSO")</f>
        <v>Desvio parcial ou total de curso de água</v>
      </c>
      <c r="N402" s="14" t="s">
        <v>20</v>
      </c>
      <c r="O402" s="1" t="s">
        <v>154</v>
      </c>
      <c r="P402" s="1" t="s">
        <v>4907</v>
      </c>
      <c r="Q402" s="62" t="s">
        <v>5814</v>
      </c>
      <c r="R402" s="53" t="s">
        <v>5815</v>
      </c>
      <c r="S402" s="14" t="s">
        <v>91</v>
      </c>
    </row>
    <row r="403" spans="1:21" s="1" customFormat="1" ht="15" customHeight="1" x14ac:dyDescent="0.2">
      <c r="A403" s="1" t="s">
        <v>5816</v>
      </c>
      <c r="B403" s="1" t="s">
        <v>350</v>
      </c>
      <c r="C403" s="1" t="s">
        <v>5817</v>
      </c>
      <c r="D403" s="14" t="s">
        <v>759</v>
      </c>
      <c r="E403" s="1" t="s">
        <v>5818</v>
      </c>
      <c r="F403" s="2">
        <v>41788</v>
      </c>
      <c r="G403" s="2">
        <v>43249</v>
      </c>
      <c r="H403" s="14" t="s">
        <v>111</v>
      </c>
      <c r="I403" s="1" t="s">
        <v>5819</v>
      </c>
      <c r="J403" s="14" t="s">
        <v>91</v>
      </c>
      <c r="K403" s="14" t="s">
        <v>91</v>
      </c>
      <c r="L403" s="14">
        <v>15</v>
      </c>
      <c r="M403" s="31" t="str">
        <f>VLOOKUP(L403,TiposUso!$A$1:$B$26,2,"FALSO")</f>
        <v>Canalização e/ou retificação de curso de água</v>
      </c>
      <c r="N403" s="14" t="s">
        <v>65</v>
      </c>
      <c r="O403" s="1" t="s">
        <v>135</v>
      </c>
      <c r="P403" s="1" t="s">
        <v>5820</v>
      </c>
      <c r="Q403" s="53" t="s">
        <v>5821</v>
      </c>
      <c r="R403" s="53" t="s">
        <v>5822</v>
      </c>
      <c r="S403" s="14" t="s">
        <v>91</v>
      </c>
    </row>
    <row r="404" spans="1:21" s="1" customFormat="1" ht="15" customHeight="1" x14ac:dyDescent="0.2">
      <c r="A404" s="1" t="s">
        <v>5823</v>
      </c>
      <c r="B404" s="1" t="s">
        <v>5824</v>
      </c>
      <c r="C404" s="1" t="s">
        <v>5825</v>
      </c>
      <c r="D404" s="14" t="s">
        <v>3471</v>
      </c>
      <c r="E404" s="1" t="s">
        <v>5826</v>
      </c>
      <c r="F404" s="2">
        <v>41788</v>
      </c>
      <c r="G404" s="2">
        <v>43249</v>
      </c>
      <c r="H404" s="14" t="s">
        <v>111</v>
      </c>
      <c r="I404" s="1" t="s">
        <v>168</v>
      </c>
      <c r="J404" s="14" t="s">
        <v>91</v>
      </c>
      <c r="K404" s="14" t="s">
        <v>91</v>
      </c>
      <c r="L404" s="14">
        <v>1</v>
      </c>
      <c r="M404" s="31" t="str">
        <f>VLOOKUP(L404,TiposUso!$A$1:$B$26,2,"FALSO")</f>
        <v>Captação em corpos de água (rios, lagoas naturais,etc.)</v>
      </c>
      <c r="N404" s="14" t="s">
        <v>20</v>
      </c>
      <c r="O404" s="1" t="s">
        <v>154</v>
      </c>
      <c r="P404" s="1" t="s">
        <v>5827</v>
      </c>
      <c r="Q404" s="1" t="s">
        <v>5828</v>
      </c>
      <c r="R404" s="1" t="s">
        <v>5829</v>
      </c>
      <c r="S404" s="14">
        <v>9</v>
      </c>
      <c r="T404" s="1">
        <f t="shared" si="9"/>
        <v>32.4</v>
      </c>
    </row>
    <row r="405" spans="1:21" s="1" customFormat="1" ht="15" customHeight="1" x14ac:dyDescent="0.2">
      <c r="A405" s="1" t="s">
        <v>5830</v>
      </c>
      <c r="B405" s="1" t="s">
        <v>5831</v>
      </c>
      <c r="C405" s="1" t="s">
        <v>5832</v>
      </c>
      <c r="D405" s="14" t="s">
        <v>4720</v>
      </c>
      <c r="E405" s="1" t="s">
        <v>5833</v>
      </c>
      <c r="F405" s="2">
        <v>41788</v>
      </c>
      <c r="G405" s="2">
        <v>49093</v>
      </c>
      <c r="H405" s="14" t="s">
        <v>111</v>
      </c>
      <c r="I405" s="1" t="s">
        <v>5834</v>
      </c>
      <c r="J405" s="14" t="s">
        <v>91</v>
      </c>
      <c r="K405" s="14" t="s">
        <v>91</v>
      </c>
      <c r="L405" s="14">
        <v>16</v>
      </c>
      <c r="M405" s="31" t="str">
        <f>VLOOKUP(L405,TiposUso!$A$1:$B$26,2,"FALSO")</f>
        <v>Travessia rodo-ferroviária (pontes e bueiros)</v>
      </c>
      <c r="N405" s="14" t="s">
        <v>65</v>
      </c>
      <c r="O405" s="1" t="s">
        <v>135</v>
      </c>
      <c r="P405" s="1" t="s">
        <v>5835</v>
      </c>
      <c r="Q405" s="1" t="s">
        <v>5836</v>
      </c>
      <c r="R405" s="1" t="s">
        <v>5837</v>
      </c>
      <c r="S405" s="1" t="s">
        <v>91</v>
      </c>
    </row>
    <row r="406" spans="1:21" s="1" customFormat="1" ht="15" customHeight="1" x14ac:dyDescent="0.2">
      <c r="A406" s="1" t="s">
        <v>5838</v>
      </c>
      <c r="B406" s="1" t="s">
        <v>350</v>
      </c>
      <c r="C406" s="1" t="s">
        <v>5817</v>
      </c>
      <c r="D406" s="14" t="s">
        <v>759</v>
      </c>
      <c r="E406" s="1" t="s">
        <v>5849</v>
      </c>
      <c r="F406" s="2">
        <v>41788</v>
      </c>
      <c r="G406" s="2">
        <v>43249</v>
      </c>
      <c r="H406" s="14" t="s">
        <v>111</v>
      </c>
      <c r="I406" s="1" t="s">
        <v>5839</v>
      </c>
      <c r="J406" s="14" t="s">
        <v>91</v>
      </c>
      <c r="K406" s="14" t="s">
        <v>91</v>
      </c>
      <c r="L406" s="14">
        <v>5</v>
      </c>
      <c r="M406" s="31" t="str">
        <f>VLOOKUP(L406,TiposUso!$A$1:$B$26,2,"FALSO")</f>
        <v>Barramento em curso de água, sem captação</v>
      </c>
      <c r="N406" s="14" t="s">
        <v>65</v>
      </c>
      <c r="O406" s="1" t="s">
        <v>135</v>
      </c>
      <c r="P406" s="1" t="s">
        <v>5840</v>
      </c>
      <c r="Q406" s="1" t="s">
        <v>5841</v>
      </c>
      <c r="R406" s="1" t="s">
        <v>5842</v>
      </c>
      <c r="S406" s="1" t="s">
        <v>91</v>
      </c>
    </row>
    <row r="407" spans="1:21" s="1" customFormat="1" ht="15" customHeight="1" x14ac:dyDescent="0.2">
      <c r="A407" s="1" t="s">
        <v>5843</v>
      </c>
      <c r="B407" s="1" t="s">
        <v>5844</v>
      </c>
      <c r="C407" s="1" t="s">
        <v>5845</v>
      </c>
      <c r="D407" s="14" t="s">
        <v>1459</v>
      </c>
      <c r="E407" s="1" t="s">
        <v>5850</v>
      </c>
      <c r="F407" s="2">
        <v>41788</v>
      </c>
      <c r="G407" s="2">
        <v>43614</v>
      </c>
      <c r="H407" s="14" t="s">
        <v>111</v>
      </c>
      <c r="I407" s="1" t="s">
        <v>857</v>
      </c>
      <c r="J407" s="14" t="s">
        <v>91</v>
      </c>
      <c r="K407" s="14" t="s">
        <v>91</v>
      </c>
      <c r="L407" s="14">
        <v>4</v>
      </c>
      <c r="M407" s="31" t="str">
        <f>VLOOKUP(L407,TiposUso!$A$1:$B$26,2,"FALSO")</f>
        <v>Captação em barramento em curso de água, com regularização de vazão (Área máxima inundada maior 5,00 HA)</v>
      </c>
      <c r="N407" s="14" t="s">
        <v>65</v>
      </c>
      <c r="O407" s="1" t="s">
        <v>135</v>
      </c>
      <c r="P407" s="1" t="s">
        <v>5846</v>
      </c>
      <c r="Q407" s="1" t="s">
        <v>5847</v>
      </c>
      <c r="R407" s="1" t="s">
        <v>5848</v>
      </c>
      <c r="S407" s="1">
        <v>83</v>
      </c>
      <c r="T407" s="1">
        <f t="shared" si="9"/>
        <v>298.8</v>
      </c>
    </row>
    <row r="408" spans="1:21" s="1" customFormat="1" ht="15" customHeight="1" x14ac:dyDescent="0.2">
      <c r="A408" s="1" t="s">
        <v>5864</v>
      </c>
      <c r="B408" s="1" t="s">
        <v>2859</v>
      </c>
      <c r="C408" s="1" t="s">
        <v>928</v>
      </c>
      <c r="D408" s="14" t="s">
        <v>5865</v>
      </c>
      <c r="E408" s="1" t="s">
        <v>5866</v>
      </c>
      <c r="F408" s="2">
        <v>41793</v>
      </c>
      <c r="G408" s="2">
        <v>54577</v>
      </c>
      <c r="H408" s="14" t="s">
        <v>111</v>
      </c>
      <c r="I408" s="1" t="s">
        <v>826</v>
      </c>
      <c r="J408" s="14" t="s">
        <v>91</v>
      </c>
      <c r="K408" s="14" t="s">
        <v>91</v>
      </c>
      <c r="L408" s="14">
        <v>1</v>
      </c>
      <c r="M408" s="31" t="str">
        <f>VLOOKUP(L408,TiposUso!$A$1:$B$26,2,"FALSO")</f>
        <v>Captação em corpos de água (rios, lagoas naturais,etc.)</v>
      </c>
      <c r="N408" s="14" t="s">
        <v>76</v>
      </c>
      <c r="O408" s="1" t="s">
        <v>5867</v>
      </c>
      <c r="P408" s="1" t="s">
        <v>5867</v>
      </c>
      <c r="Q408" s="1" t="s">
        <v>5868</v>
      </c>
      <c r="R408" s="1" t="s">
        <v>5869</v>
      </c>
      <c r="S408" s="1">
        <v>15</v>
      </c>
      <c r="T408" s="1">
        <f t="shared" si="9"/>
        <v>54</v>
      </c>
      <c r="U408" s="1" t="s">
        <v>2898</v>
      </c>
    </row>
    <row r="409" spans="1:21" s="1" customFormat="1" ht="15" customHeight="1" x14ac:dyDescent="0.2">
      <c r="A409" s="1" t="s">
        <v>5870</v>
      </c>
      <c r="B409" s="1" t="s">
        <v>2859</v>
      </c>
      <c r="C409" s="1" t="s">
        <v>928</v>
      </c>
      <c r="D409" s="14" t="s">
        <v>5871</v>
      </c>
      <c r="E409" s="1" t="s">
        <v>5872</v>
      </c>
      <c r="F409" s="2">
        <v>41793</v>
      </c>
      <c r="G409" s="2">
        <v>54577</v>
      </c>
      <c r="H409" s="14" t="s">
        <v>111</v>
      </c>
      <c r="I409" s="1" t="s">
        <v>826</v>
      </c>
      <c r="J409" s="14" t="s">
        <v>91</v>
      </c>
      <c r="K409" s="14" t="s">
        <v>91</v>
      </c>
      <c r="L409" s="14">
        <v>1</v>
      </c>
      <c r="M409" s="31" t="str">
        <f>VLOOKUP(L409,TiposUso!$A$1:$B$26,2,"FALSO")</f>
        <v>Captação em corpos de água (rios, lagoas naturais,etc.)</v>
      </c>
      <c r="N409" s="14" t="s">
        <v>27</v>
      </c>
      <c r="O409" s="1" t="s">
        <v>5873</v>
      </c>
      <c r="P409" s="1" t="s">
        <v>5874</v>
      </c>
      <c r="Q409" s="1" t="s">
        <v>5875</v>
      </c>
      <c r="R409" s="1" t="s">
        <v>5876</v>
      </c>
      <c r="S409" s="1">
        <v>20</v>
      </c>
      <c r="T409" s="1">
        <f t="shared" si="9"/>
        <v>72</v>
      </c>
      <c r="U409" s="1" t="s">
        <v>5877</v>
      </c>
    </row>
    <row r="410" spans="1:21" s="1" customFormat="1" ht="15" customHeight="1" x14ac:dyDescent="0.2">
      <c r="A410" s="1" t="s">
        <v>5878</v>
      </c>
      <c r="B410" s="1" t="s">
        <v>2859</v>
      </c>
      <c r="C410" s="1" t="s">
        <v>928</v>
      </c>
      <c r="D410" s="14" t="s">
        <v>5879</v>
      </c>
      <c r="E410" s="1" t="s">
        <v>5880</v>
      </c>
      <c r="F410" s="2">
        <v>41793</v>
      </c>
      <c r="G410" s="2">
        <v>54577</v>
      </c>
      <c r="H410" s="14" t="s">
        <v>111</v>
      </c>
      <c r="I410" s="1" t="s">
        <v>826</v>
      </c>
      <c r="J410" s="14" t="s">
        <v>91</v>
      </c>
      <c r="K410" s="14" t="s">
        <v>91</v>
      </c>
      <c r="L410" s="14">
        <v>1</v>
      </c>
      <c r="M410" s="31" t="str">
        <f>VLOOKUP(L410,TiposUso!$A$1:$B$26,2,"FALSO")</f>
        <v>Captação em corpos de água (rios, lagoas naturais,etc.)</v>
      </c>
      <c r="N410" s="14" t="s">
        <v>31</v>
      </c>
      <c r="O410" s="1" t="s">
        <v>5881</v>
      </c>
      <c r="P410" s="1" t="s">
        <v>5881</v>
      </c>
      <c r="Q410" s="1" t="s">
        <v>5882</v>
      </c>
      <c r="R410" s="1" t="s">
        <v>5883</v>
      </c>
      <c r="S410" s="14">
        <v>30</v>
      </c>
      <c r="T410" s="1">
        <f t="shared" si="9"/>
        <v>108</v>
      </c>
      <c r="U410" s="1" t="s">
        <v>5877</v>
      </c>
    </row>
    <row r="411" spans="1:21" s="1" customFormat="1" ht="15" customHeight="1" x14ac:dyDescent="0.2">
      <c r="A411" s="1" t="s">
        <v>5884</v>
      </c>
      <c r="B411" s="1" t="s">
        <v>2859</v>
      </c>
      <c r="C411" s="1" t="s">
        <v>928</v>
      </c>
      <c r="D411" s="14" t="s">
        <v>5885</v>
      </c>
      <c r="E411" s="1" t="s">
        <v>5886</v>
      </c>
      <c r="F411" s="2">
        <v>41793</v>
      </c>
      <c r="G411" s="2">
        <v>54577</v>
      </c>
      <c r="H411" s="14" t="s">
        <v>111</v>
      </c>
      <c r="I411" s="1" t="s">
        <v>826</v>
      </c>
      <c r="J411" s="14" t="s">
        <v>91</v>
      </c>
      <c r="K411" s="14" t="s">
        <v>91</v>
      </c>
      <c r="L411" s="14">
        <v>1</v>
      </c>
      <c r="M411" s="31" t="str">
        <f>VLOOKUP(L411,TiposUso!$A$1:$B$26,2,"FALSO")</f>
        <v>Captação em corpos de água (rios, lagoas naturais,etc.)</v>
      </c>
      <c r="N411" s="14" t="s">
        <v>31</v>
      </c>
      <c r="O411" s="1" t="s">
        <v>5887</v>
      </c>
      <c r="P411" s="1" t="s">
        <v>5888</v>
      </c>
      <c r="Q411" s="1" t="s">
        <v>5889</v>
      </c>
      <c r="R411" s="1" t="s">
        <v>5890</v>
      </c>
      <c r="S411" s="1">
        <v>55</v>
      </c>
      <c r="T411" s="1">
        <f t="shared" si="9"/>
        <v>198</v>
      </c>
      <c r="U411" s="1" t="s">
        <v>5877</v>
      </c>
    </row>
    <row r="412" spans="1:21" s="1" customFormat="1" ht="15" customHeight="1" x14ac:dyDescent="0.2">
      <c r="A412" s="1" t="s">
        <v>5891</v>
      </c>
      <c r="B412" s="1" t="s">
        <v>2859</v>
      </c>
      <c r="C412" s="1" t="s">
        <v>928</v>
      </c>
      <c r="D412" s="14" t="s">
        <v>5892</v>
      </c>
      <c r="E412" s="1" t="s">
        <v>5893</v>
      </c>
      <c r="F412" s="2">
        <v>41793</v>
      </c>
      <c r="G412" s="2">
        <v>54577</v>
      </c>
      <c r="H412" s="14" t="s">
        <v>111</v>
      </c>
      <c r="I412" s="1" t="s">
        <v>826</v>
      </c>
      <c r="J412" s="14" t="s">
        <v>91</v>
      </c>
      <c r="K412" s="14" t="s">
        <v>91</v>
      </c>
      <c r="L412" s="14">
        <v>1</v>
      </c>
      <c r="M412" s="31" t="str">
        <f>VLOOKUP(L412,TiposUso!$A$1:$B$26,2,"FALSO")</f>
        <v>Captação em corpos de água (rios, lagoas naturais,etc.)</v>
      </c>
      <c r="N412" s="14" t="s">
        <v>67</v>
      </c>
      <c r="O412" s="1" t="s">
        <v>4701</v>
      </c>
      <c r="P412" s="1" t="s">
        <v>5894</v>
      </c>
      <c r="Q412" s="1" t="s">
        <v>5895</v>
      </c>
      <c r="R412" s="1" t="s">
        <v>5896</v>
      </c>
      <c r="S412" s="14">
        <v>11</v>
      </c>
      <c r="T412" s="1">
        <f t="shared" si="9"/>
        <v>39.599999999999994</v>
      </c>
      <c r="U412" s="1" t="s">
        <v>5877</v>
      </c>
    </row>
    <row r="413" spans="1:21" s="1" customFormat="1" ht="15" customHeight="1" x14ac:dyDescent="0.2">
      <c r="A413" s="1" t="s">
        <v>5897</v>
      </c>
      <c r="B413" s="1" t="s">
        <v>2859</v>
      </c>
      <c r="C413" s="1" t="s">
        <v>928</v>
      </c>
      <c r="D413" s="14" t="s">
        <v>5898</v>
      </c>
      <c r="E413" s="1" t="s">
        <v>5899</v>
      </c>
      <c r="F413" s="2">
        <v>41793</v>
      </c>
      <c r="G413" s="2">
        <v>54577</v>
      </c>
      <c r="H413" s="14" t="s">
        <v>111</v>
      </c>
      <c r="I413" s="1" t="s">
        <v>826</v>
      </c>
      <c r="J413" s="14" t="s">
        <v>91</v>
      </c>
      <c r="K413" s="14" t="s">
        <v>91</v>
      </c>
      <c r="L413" s="14">
        <v>1</v>
      </c>
      <c r="M413" s="31" t="str">
        <f>VLOOKUP(L413,TiposUso!$A$1:$B$26,2,"FALSO")</f>
        <v>Captação em corpos de água (rios, lagoas naturais,etc.)</v>
      </c>
      <c r="N413" s="14" t="s">
        <v>33</v>
      </c>
      <c r="O413" s="1" t="s">
        <v>5900</v>
      </c>
      <c r="P413" s="1" t="s">
        <v>5901</v>
      </c>
      <c r="Q413" s="1" t="s">
        <v>5902</v>
      </c>
      <c r="R413" s="1" t="s">
        <v>5903</v>
      </c>
      <c r="S413" s="1">
        <v>17</v>
      </c>
      <c r="T413" s="1">
        <f t="shared" si="9"/>
        <v>61.2</v>
      </c>
      <c r="U413" s="1" t="s">
        <v>4692</v>
      </c>
    </row>
    <row r="414" spans="1:21" s="1" customFormat="1" ht="15" customHeight="1" x14ac:dyDescent="0.2">
      <c r="A414" s="1" t="s">
        <v>5934</v>
      </c>
      <c r="B414" s="1" t="s">
        <v>5927</v>
      </c>
      <c r="C414" s="1" t="s">
        <v>5928</v>
      </c>
      <c r="D414" s="1" t="s">
        <v>793</v>
      </c>
      <c r="E414" s="1" t="s">
        <v>1189</v>
      </c>
      <c r="F414" s="2">
        <v>41794</v>
      </c>
      <c r="G414" s="2">
        <v>43222</v>
      </c>
      <c r="H414" s="1" t="s">
        <v>111</v>
      </c>
      <c r="I414" s="1" t="s">
        <v>5935</v>
      </c>
      <c r="J414" s="14" t="s">
        <v>91</v>
      </c>
      <c r="K414" s="14" t="s">
        <v>91</v>
      </c>
      <c r="L414" s="14">
        <v>1</v>
      </c>
      <c r="M414" s="31" t="str">
        <f>VLOOKUP(L414,TiposUso!$A$1:$B$26,2,"FALSO")</f>
        <v>Captação em corpos de água (rios, lagoas naturais,etc.)</v>
      </c>
      <c r="N414" s="14" t="s">
        <v>83</v>
      </c>
      <c r="O414" s="1" t="s">
        <v>115</v>
      </c>
      <c r="P414" s="1" t="s">
        <v>5936</v>
      </c>
      <c r="Q414" s="1" t="s">
        <v>5937</v>
      </c>
      <c r="R414" s="1" t="s">
        <v>5938</v>
      </c>
      <c r="S414" s="14">
        <v>6.9</v>
      </c>
      <c r="T414" s="1">
        <f t="shared" si="9"/>
        <v>24.840000000000003</v>
      </c>
    </row>
    <row r="415" spans="1:21" s="1" customFormat="1" ht="15" customHeight="1" x14ac:dyDescent="0.2">
      <c r="A415" s="1" t="s">
        <v>5939</v>
      </c>
      <c r="B415" s="1" t="s">
        <v>5940</v>
      </c>
      <c r="C415" s="1" t="s">
        <v>5941</v>
      </c>
      <c r="D415" s="14" t="s">
        <v>213</v>
      </c>
      <c r="E415" s="1" t="s">
        <v>5942</v>
      </c>
      <c r="F415" s="2">
        <v>41794</v>
      </c>
      <c r="G415" s="2">
        <v>43240</v>
      </c>
      <c r="H415" s="14" t="s">
        <v>111</v>
      </c>
      <c r="I415" s="14" t="s">
        <v>168</v>
      </c>
      <c r="J415" s="14" t="s">
        <v>91</v>
      </c>
      <c r="K415" s="14" t="s">
        <v>91</v>
      </c>
      <c r="L415" s="14">
        <v>14</v>
      </c>
      <c r="M415" s="31" t="str">
        <f>VLOOKUP(L415,TiposUso!$A$1:$B$26,2,"FALSO")</f>
        <v>Dragagem de curso de água para fins de extração mineral</v>
      </c>
      <c r="N415" s="14" t="s">
        <v>70</v>
      </c>
      <c r="O415" s="1" t="s">
        <v>184</v>
      </c>
      <c r="P415" s="1" t="s">
        <v>1904</v>
      </c>
      <c r="Q415" s="53" t="s">
        <v>5943</v>
      </c>
      <c r="R415" s="53" t="s">
        <v>5944</v>
      </c>
      <c r="S415" s="1">
        <v>5.5</v>
      </c>
      <c r="T415" s="1">
        <f t="shared" si="9"/>
        <v>19.799999999999997</v>
      </c>
    </row>
    <row r="416" spans="1:21" s="1" customFormat="1" ht="15" customHeight="1" x14ac:dyDescent="0.2">
      <c r="A416" s="1" t="s">
        <v>5980</v>
      </c>
      <c r="B416" s="1" t="s">
        <v>5981</v>
      </c>
      <c r="C416" s="1" t="s">
        <v>5982</v>
      </c>
      <c r="D416" s="14" t="s">
        <v>960</v>
      </c>
      <c r="E416" s="1" t="s">
        <v>5983</v>
      </c>
      <c r="F416" s="2">
        <v>41796</v>
      </c>
      <c r="G416" s="2">
        <v>43622</v>
      </c>
      <c r="H416" s="14" t="s">
        <v>111</v>
      </c>
      <c r="I416" s="1" t="s">
        <v>841</v>
      </c>
      <c r="J416" s="14" t="s">
        <v>91</v>
      </c>
      <c r="K416" s="14" t="s">
        <v>91</v>
      </c>
      <c r="L416" s="14">
        <v>1</v>
      </c>
      <c r="M416" s="31" t="str">
        <f>VLOOKUP(L416,TiposUso!$A$1:$B$26,2,"FALSO")</f>
        <v>Captação em corpos de água (rios, lagoas naturais,etc.)</v>
      </c>
      <c r="N416" s="14" t="s">
        <v>20</v>
      </c>
      <c r="O416" s="1" t="s">
        <v>154</v>
      </c>
      <c r="P416" s="1" t="s">
        <v>5984</v>
      </c>
      <c r="Q416" s="1" t="s">
        <v>5985</v>
      </c>
      <c r="R416" s="1" t="s">
        <v>5986</v>
      </c>
      <c r="S416" s="14">
        <v>50</v>
      </c>
      <c r="T416" s="1">
        <f t="shared" si="9"/>
        <v>180</v>
      </c>
    </row>
    <row r="417" spans="1:21" s="1" customFormat="1" ht="15" customHeight="1" x14ac:dyDescent="0.2">
      <c r="A417" s="1" t="s">
        <v>5987</v>
      </c>
      <c r="B417" s="1" t="s">
        <v>5988</v>
      </c>
      <c r="C417" s="1" t="s">
        <v>5989</v>
      </c>
      <c r="D417" s="14" t="s">
        <v>5990</v>
      </c>
      <c r="E417" s="1" t="s">
        <v>5991</v>
      </c>
      <c r="F417" s="2">
        <v>41796</v>
      </c>
      <c r="G417" s="2">
        <v>43622</v>
      </c>
      <c r="H417" s="14" t="s">
        <v>111</v>
      </c>
      <c r="I417" s="1" t="s">
        <v>5992</v>
      </c>
      <c r="J417" s="14" t="s">
        <v>91</v>
      </c>
      <c r="K417" s="14" t="s">
        <v>91</v>
      </c>
      <c r="L417" s="14">
        <v>1</v>
      </c>
      <c r="M417" s="31" t="str">
        <f>VLOOKUP(L417,TiposUso!$A$1:$B$26,2,"FALSO")</f>
        <v>Captação em corpos de água (rios, lagoas naturais,etc.)</v>
      </c>
      <c r="N417" s="1" t="s">
        <v>25</v>
      </c>
      <c r="O417" s="1" t="s">
        <v>1477</v>
      </c>
      <c r="P417" s="1" t="s">
        <v>770</v>
      </c>
      <c r="Q417" s="1" t="s">
        <v>5993</v>
      </c>
      <c r="R417" s="1" t="s">
        <v>5994</v>
      </c>
      <c r="S417" s="1">
        <v>3</v>
      </c>
      <c r="T417" s="1">
        <f t="shared" ref="T417:T480" si="10">(S417/1000)*3600</f>
        <v>10.8</v>
      </c>
    </row>
    <row r="418" spans="1:21" s="1" customFormat="1" ht="15" customHeight="1" x14ac:dyDescent="0.2">
      <c r="A418" s="1" t="s">
        <v>5995</v>
      </c>
      <c r="B418" s="37" t="s">
        <v>5996</v>
      </c>
      <c r="C418" s="37" t="s">
        <v>5997</v>
      </c>
      <c r="D418" s="14" t="s">
        <v>2822</v>
      </c>
      <c r="E418" s="1" t="s">
        <v>5998</v>
      </c>
      <c r="F418" s="2">
        <v>41796</v>
      </c>
      <c r="G418" s="2">
        <v>43622</v>
      </c>
      <c r="H418" s="14" t="s">
        <v>111</v>
      </c>
      <c r="I418" s="37" t="s">
        <v>3170</v>
      </c>
      <c r="J418" s="37" t="s">
        <v>6003</v>
      </c>
      <c r="K418" s="37" t="s">
        <v>6004</v>
      </c>
      <c r="L418" s="14">
        <v>3</v>
      </c>
      <c r="M418" s="31" t="str">
        <f>VLOOKUP(L418,TiposUso!$A$1:$B$26,2,"FALSO")</f>
        <v>Captação em barramento em curso de água, com regularização de vazão (Área máxima inundada menor ou igual 5,00 HA)</v>
      </c>
      <c r="N418" s="1" t="s">
        <v>64</v>
      </c>
      <c r="O418" s="1" t="s">
        <v>5999</v>
      </c>
      <c r="P418" s="37" t="s">
        <v>6000</v>
      </c>
      <c r="Q418" s="37" t="s">
        <v>6001</v>
      </c>
      <c r="R418" s="37" t="s">
        <v>6002</v>
      </c>
      <c r="S418" s="1">
        <v>8.4</v>
      </c>
      <c r="T418" s="1">
        <f t="shared" si="10"/>
        <v>30.240000000000006</v>
      </c>
    </row>
    <row r="419" spans="1:21" s="1" customFormat="1" ht="15" customHeight="1" x14ac:dyDescent="0.2">
      <c r="A419" s="1" t="s">
        <v>6005</v>
      </c>
      <c r="B419" s="1" t="s">
        <v>6006</v>
      </c>
      <c r="C419" s="1" t="s">
        <v>6007</v>
      </c>
      <c r="D419" s="14" t="s">
        <v>6008</v>
      </c>
      <c r="E419" s="1" t="s">
        <v>6009</v>
      </c>
      <c r="F419" s="2">
        <v>41797</v>
      </c>
      <c r="G419" s="2">
        <v>43623</v>
      </c>
      <c r="H419" s="14" t="s">
        <v>111</v>
      </c>
      <c r="I419" s="1" t="s">
        <v>6010</v>
      </c>
      <c r="J419" s="14" t="s">
        <v>91</v>
      </c>
      <c r="K419" s="14" t="s">
        <v>91</v>
      </c>
      <c r="L419" s="14">
        <v>1</v>
      </c>
      <c r="M419" s="31" t="str">
        <f>VLOOKUP(L419,TiposUso!$A$1:$B$26,2,"FALSO")</f>
        <v>Captação em corpos de água (rios, lagoas naturais,etc.)</v>
      </c>
      <c r="N419" s="14" t="s">
        <v>67</v>
      </c>
      <c r="O419" s="1" t="s">
        <v>4701</v>
      </c>
      <c r="P419" s="1" t="s">
        <v>6011</v>
      </c>
      <c r="Q419" s="1" t="s">
        <v>6012</v>
      </c>
      <c r="R419" s="1" t="s">
        <v>6013</v>
      </c>
      <c r="S419" s="1">
        <v>20</v>
      </c>
      <c r="T419" s="1">
        <f t="shared" si="10"/>
        <v>72</v>
      </c>
    </row>
    <row r="420" spans="1:21" s="1" customFormat="1" ht="15" customHeight="1" x14ac:dyDescent="0.2">
      <c r="A420" s="1" t="s">
        <v>6014</v>
      </c>
      <c r="B420" s="1" t="s">
        <v>6015</v>
      </c>
      <c r="C420" s="1" t="s">
        <v>6017</v>
      </c>
      <c r="D420" s="14" t="s">
        <v>6027</v>
      </c>
      <c r="E420" s="1" t="s">
        <v>6016</v>
      </c>
      <c r="F420" s="2">
        <v>41797</v>
      </c>
      <c r="G420" s="2">
        <v>43623</v>
      </c>
      <c r="H420" s="14" t="s">
        <v>111</v>
      </c>
      <c r="I420" s="1" t="s">
        <v>6018</v>
      </c>
      <c r="J420" s="1" t="s">
        <v>6019</v>
      </c>
      <c r="K420" s="1" t="s">
        <v>6020</v>
      </c>
      <c r="L420" s="14">
        <v>5</v>
      </c>
      <c r="M420" s="31" t="str">
        <f>VLOOKUP(L420,TiposUso!$A$1:$B$26,2,"FALSO")</f>
        <v>Barramento em curso de água, sem captação</v>
      </c>
      <c r="N420" s="1" t="s">
        <v>24</v>
      </c>
      <c r="O420" s="1" t="s">
        <v>1111</v>
      </c>
      <c r="P420" s="1" t="s">
        <v>6021</v>
      </c>
      <c r="Q420" s="1" t="s">
        <v>6022</v>
      </c>
      <c r="R420" s="1" t="s">
        <v>6023</v>
      </c>
      <c r="S420" s="1" t="s">
        <v>91</v>
      </c>
    </row>
    <row r="421" spans="1:21" s="27" customFormat="1" ht="15" customHeight="1" x14ac:dyDescent="0.2">
      <c r="A421" s="27" t="s">
        <v>6024</v>
      </c>
      <c r="B421" s="27" t="s">
        <v>6025</v>
      </c>
      <c r="C421" s="27" t="s">
        <v>6026</v>
      </c>
      <c r="D421" s="32" t="s">
        <v>6027</v>
      </c>
      <c r="E421" s="27" t="s">
        <v>6028</v>
      </c>
      <c r="F421" s="28">
        <v>41797</v>
      </c>
      <c r="G421" s="28">
        <v>49102</v>
      </c>
      <c r="H421" s="32" t="s">
        <v>111</v>
      </c>
      <c r="I421" s="27" t="s">
        <v>6029</v>
      </c>
      <c r="J421" s="32" t="s">
        <v>91</v>
      </c>
      <c r="K421" s="32" t="s">
        <v>91</v>
      </c>
      <c r="L421" s="32">
        <v>13</v>
      </c>
      <c r="M421" s="31" t="str">
        <f>VLOOKUP(L421,TiposUso!$A$1:$B$26,2,"FALSO")</f>
        <v>Dragagem, limpeza ou desassoreamento de curso de água</v>
      </c>
      <c r="N421" s="32" t="s">
        <v>24</v>
      </c>
      <c r="O421" s="27" t="s">
        <v>1111</v>
      </c>
      <c r="P421" s="27" t="s">
        <v>6021</v>
      </c>
      <c r="Q421" s="27" t="s">
        <v>6030</v>
      </c>
      <c r="R421" s="27" t="s">
        <v>6031</v>
      </c>
      <c r="S421" s="27" t="s">
        <v>91</v>
      </c>
    </row>
    <row r="422" spans="1:21" s="1" customFormat="1" ht="15" customHeight="1" x14ac:dyDescent="0.2">
      <c r="A422" s="1" t="s">
        <v>6051</v>
      </c>
      <c r="B422" s="1" t="s">
        <v>6052</v>
      </c>
      <c r="C422" s="1" t="s">
        <v>6053</v>
      </c>
      <c r="D422" s="14" t="s">
        <v>242</v>
      </c>
      <c r="E422" s="1" t="s">
        <v>6174</v>
      </c>
      <c r="F422" s="2">
        <v>41801</v>
      </c>
      <c r="G422" s="2">
        <v>43627</v>
      </c>
      <c r="H422" s="14" t="s">
        <v>111</v>
      </c>
      <c r="I422" s="1" t="s">
        <v>1343</v>
      </c>
      <c r="J422" s="1" t="s">
        <v>6054</v>
      </c>
      <c r="K422" s="1" t="s">
        <v>6055</v>
      </c>
      <c r="L422" s="14">
        <v>5</v>
      </c>
      <c r="M422" s="31" t="str">
        <f>VLOOKUP(L422,TiposUso!$A$1:$B$26,2,"FALSO")</f>
        <v>Barramento em curso de água, sem captação</v>
      </c>
      <c r="N422" s="14" t="s">
        <v>35</v>
      </c>
      <c r="O422" s="1" t="s">
        <v>277</v>
      </c>
      <c r="P422" s="1" t="s">
        <v>6056</v>
      </c>
      <c r="Q422" s="1" t="s">
        <v>6057</v>
      </c>
      <c r="R422" s="1" t="s">
        <v>6058</v>
      </c>
      <c r="S422" s="1" t="s">
        <v>91</v>
      </c>
    </row>
    <row r="423" spans="1:21" s="1" customFormat="1" ht="15" customHeight="1" x14ac:dyDescent="0.2">
      <c r="A423" s="1" t="s">
        <v>6059</v>
      </c>
      <c r="B423" s="1" t="s">
        <v>3658</v>
      </c>
      <c r="C423" s="1" t="s">
        <v>3659</v>
      </c>
      <c r="D423" s="14" t="s">
        <v>2217</v>
      </c>
      <c r="E423" s="1" t="s">
        <v>6175</v>
      </c>
      <c r="F423" s="2">
        <v>41801</v>
      </c>
      <c r="G423" s="2">
        <v>43627</v>
      </c>
      <c r="H423" s="14" t="s">
        <v>111</v>
      </c>
      <c r="I423" s="1" t="s">
        <v>6060</v>
      </c>
      <c r="J423" s="1" t="s">
        <v>6061</v>
      </c>
      <c r="K423" s="1" t="s">
        <v>6062</v>
      </c>
      <c r="L423" s="14">
        <v>2</v>
      </c>
      <c r="M423" s="31" t="str">
        <f>VLOOKUP(L423,TiposUso!$A$1:$B$26,2,"FALSO")</f>
        <v>Captação em barramento em curso de água, sem regularização de vazão</v>
      </c>
      <c r="N423" s="14" t="s">
        <v>35</v>
      </c>
      <c r="O423" s="1" t="s">
        <v>245</v>
      </c>
      <c r="P423" s="1" t="s">
        <v>6063</v>
      </c>
      <c r="Q423" s="1" t="s">
        <v>6064</v>
      </c>
      <c r="R423" s="1" t="s">
        <v>6065</v>
      </c>
      <c r="S423" s="14">
        <v>5.5</v>
      </c>
      <c r="T423" s="1">
        <f t="shared" si="10"/>
        <v>19.799999999999997</v>
      </c>
    </row>
    <row r="424" spans="1:21" s="1" customFormat="1" ht="15" customHeight="1" x14ac:dyDescent="0.2">
      <c r="A424" s="1" t="s">
        <v>6088</v>
      </c>
      <c r="B424" s="1" t="s">
        <v>6089</v>
      </c>
      <c r="C424" s="1" t="s">
        <v>6090</v>
      </c>
      <c r="D424" s="14" t="s">
        <v>6091</v>
      </c>
      <c r="E424" s="1" t="s">
        <v>6092</v>
      </c>
      <c r="F424" s="2">
        <v>41801</v>
      </c>
      <c r="G424" s="2">
        <v>49106</v>
      </c>
      <c r="H424" s="14" t="s">
        <v>111</v>
      </c>
      <c r="I424" s="1" t="s">
        <v>826</v>
      </c>
      <c r="J424" s="14" t="s">
        <v>91</v>
      </c>
      <c r="K424" s="14" t="s">
        <v>91</v>
      </c>
      <c r="L424" s="14">
        <v>1</v>
      </c>
      <c r="M424" s="31" t="str">
        <f>VLOOKUP(L424,TiposUso!$A$1:$B$26,2,"FALSO")</f>
        <v>Captação em corpos de água (rios, lagoas naturais,etc.)</v>
      </c>
      <c r="N424" s="14" t="s">
        <v>23</v>
      </c>
      <c r="O424" s="1" t="s">
        <v>271</v>
      </c>
      <c r="P424" s="1" t="s">
        <v>6093</v>
      </c>
      <c r="Q424" s="1" t="s">
        <v>6094</v>
      </c>
      <c r="R424" s="1" t="s">
        <v>6095</v>
      </c>
      <c r="S424" s="14">
        <v>11.1</v>
      </c>
      <c r="T424" s="1">
        <f t="shared" si="10"/>
        <v>39.96</v>
      </c>
    </row>
    <row r="425" spans="1:21" s="1" customFormat="1" ht="15" customHeight="1" x14ac:dyDescent="0.2">
      <c r="A425" s="1" t="s">
        <v>6096</v>
      </c>
      <c r="B425" s="1" t="s">
        <v>6097</v>
      </c>
      <c r="C425" s="1" t="s">
        <v>6098</v>
      </c>
      <c r="D425" s="14" t="s">
        <v>4921</v>
      </c>
      <c r="E425" s="1" t="s">
        <v>6099</v>
      </c>
      <c r="F425" s="2">
        <v>41801</v>
      </c>
      <c r="G425" s="2">
        <v>43627</v>
      </c>
      <c r="H425" s="14" t="s">
        <v>111</v>
      </c>
      <c r="I425" s="1" t="s">
        <v>1671</v>
      </c>
      <c r="J425" s="14" t="s">
        <v>91</v>
      </c>
      <c r="K425" s="14" t="s">
        <v>91</v>
      </c>
      <c r="L425" s="14">
        <v>1</v>
      </c>
      <c r="M425" s="31" t="str">
        <f>VLOOKUP(L425,TiposUso!$A$1:$B$26,2,"FALSO")</f>
        <v>Captação em corpos de água (rios, lagoas naturais,etc.)</v>
      </c>
      <c r="N425" s="14" t="s">
        <v>33</v>
      </c>
      <c r="O425" s="1" t="s">
        <v>227</v>
      </c>
      <c r="P425" s="1" t="s">
        <v>6100</v>
      </c>
      <c r="Q425" s="1" t="s">
        <v>6101</v>
      </c>
      <c r="R425" s="1" t="s">
        <v>6102</v>
      </c>
      <c r="S425" s="14">
        <v>5</v>
      </c>
      <c r="T425" s="1">
        <f t="shared" si="10"/>
        <v>18</v>
      </c>
    </row>
    <row r="426" spans="1:21" s="1" customFormat="1" ht="15" customHeight="1" x14ac:dyDescent="0.2">
      <c r="A426" s="1" t="s">
        <v>6103</v>
      </c>
      <c r="B426" s="1" t="s">
        <v>6104</v>
      </c>
      <c r="C426" s="1" t="s">
        <v>6105</v>
      </c>
      <c r="D426" s="14" t="s">
        <v>6106</v>
      </c>
      <c r="E426" s="1" t="s">
        <v>6107</v>
      </c>
      <c r="F426" s="2">
        <v>41801</v>
      </c>
      <c r="G426" s="2">
        <v>42890</v>
      </c>
      <c r="H426" s="14" t="s">
        <v>111</v>
      </c>
      <c r="I426" s="1" t="s">
        <v>6108</v>
      </c>
      <c r="J426" s="14" t="s">
        <v>91</v>
      </c>
      <c r="K426" s="14" t="s">
        <v>91</v>
      </c>
      <c r="L426" s="14">
        <v>12</v>
      </c>
      <c r="M426" s="31" t="str">
        <f>VLOOKUP(L426,TiposUso!$A$1:$B$26,2,"FALSO")</f>
        <v>Desvio parcial ou total de curso de água</v>
      </c>
      <c r="N426" s="14" t="s">
        <v>33</v>
      </c>
      <c r="O426" s="1" t="s">
        <v>227</v>
      </c>
      <c r="P426" s="1" t="s">
        <v>6109</v>
      </c>
      <c r="Q426" s="1" t="s">
        <v>6110</v>
      </c>
      <c r="R426" s="1" t="s">
        <v>6111</v>
      </c>
      <c r="S426" s="14">
        <v>1</v>
      </c>
      <c r="T426" s="1">
        <f t="shared" si="10"/>
        <v>3.6</v>
      </c>
    </row>
    <row r="427" spans="1:21" s="1" customFormat="1" ht="15" customHeight="1" x14ac:dyDescent="0.2">
      <c r="A427" s="1" t="s">
        <v>6112</v>
      </c>
      <c r="B427" s="1" t="s">
        <v>6113</v>
      </c>
      <c r="C427" s="1" t="s">
        <v>6114</v>
      </c>
      <c r="D427" s="14" t="s">
        <v>3607</v>
      </c>
      <c r="E427" s="1" t="s">
        <v>6115</v>
      </c>
      <c r="F427" s="2">
        <v>41801</v>
      </c>
      <c r="G427" s="2">
        <v>43627</v>
      </c>
      <c r="H427" s="14" t="s">
        <v>111</v>
      </c>
      <c r="I427" s="1" t="s">
        <v>6116</v>
      </c>
      <c r="J427" s="14" t="s">
        <v>91</v>
      </c>
      <c r="K427" s="14" t="s">
        <v>91</v>
      </c>
      <c r="L427" s="14">
        <v>13</v>
      </c>
      <c r="M427" s="31" t="str">
        <f>VLOOKUP(L427,TiposUso!$A$1:$B$26,2,"FALSO")</f>
        <v>Dragagem, limpeza ou desassoreamento de curso de água</v>
      </c>
      <c r="N427" s="14" t="s">
        <v>33</v>
      </c>
      <c r="O427" s="1" t="s">
        <v>227</v>
      </c>
      <c r="P427" s="1" t="s">
        <v>6117</v>
      </c>
      <c r="Q427" s="53" t="s">
        <v>6118</v>
      </c>
      <c r="R427" s="53" t="s">
        <v>6119</v>
      </c>
      <c r="S427" s="1" t="s">
        <v>91</v>
      </c>
    </row>
    <row r="428" spans="1:21" s="1" customFormat="1" ht="15" customHeight="1" x14ac:dyDescent="0.2">
      <c r="A428" s="1" t="s">
        <v>6120</v>
      </c>
      <c r="B428" s="1" t="s">
        <v>5262</v>
      </c>
      <c r="C428" s="1" t="s">
        <v>6121</v>
      </c>
      <c r="D428" s="14" t="s">
        <v>5116</v>
      </c>
      <c r="E428" s="1" t="s">
        <v>6122</v>
      </c>
      <c r="F428" s="2">
        <v>41801</v>
      </c>
      <c r="G428" s="2">
        <v>43627</v>
      </c>
      <c r="H428" s="14" t="s">
        <v>111</v>
      </c>
      <c r="I428" s="1" t="s">
        <v>1343</v>
      </c>
      <c r="J428" s="1" t="s">
        <v>6123</v>
      </c>
      <c r="K428" s="1" t="s">
        <v>6124</v>
      </c>
      <c r="L428" s="14">
        <v>5</v>
      </c>
      <c r="M428" s="31" t="str">
        <f>VLOOKUP(L428,TiposUso!$A$1:$B$26,2,"FALSO")</f>
        <v>Barramento em curso de água, sem captação</v>
      </c>
      <c r="N428" s="14" t="s">
        <v>26</v>
      </c>
      <c r="O428" s="1" t="s">
        <v>184</v>
      </c>
      <c r="P428" s="1" t="s">
        <v>184</v>
      </c>
      <c r="Q428" s="1" t="s">
        <v>6125</v>
      </c>
      <c r="R428" s="1" t="s">
        <v>6126</v>
      </c>
      <c r="S428" s="14" t="s">
        <v>91</v>
      </c>
    </row>
    <row r="429" spans="1:21" s="1" customFormat="1" ht="15" customHeight="1" x14ac:dyDescent="0.2">
      <c r="A429" s="1" t="s">
        <v>6127</v>
      </c>
      <c r="B429" s="1" t="s">
        <v>5262</v>
      </c>
      <c r="C429" s="1" t="s">
        <v>6121</v>
      </c>
      <c r="D429" s="14" t="s">
        <v>5116</v>
      </c>
      <c r="E429" s="1" t="s">
        <v>6128</v>
      </c>
      <c r="F429" s="2">
        <v>41801</v>
      </c>
      <c r="G429" s="2">
        <v>43627</v>
      </c>
      <c r="H429" s="14" t="s">
        <v>111</v>
      </c>
      <c r="I429" s="1" t="s">
        <v>1343</v>
      </c>
      <c r="J429" s="1" t="s">
        <v>6129</v>
      </c>
      <c r="K429" s="1" t="s">
        <v>6130</v>
      </c>
      <c r="L429" s="14">
        <v>6</v>
      </c>
      <c r="M429" s="31" t="str">
        <f>VLOOKUP(L429,TiposUso!$A$1:$B$26,2,"FALSO")</f>
        <v>Barramento em curso de água, sem captação para regularização de vazão</v>
      </c>
      <c r="N429" s="14" t="s">
        <v>26</v>
      </c>
      <c r="O429" s="1" t="s">
        <v>184</v>
      </c>
      <c r="P429" s="1" t="s">
        <v>184</v>
      </c>
      <c r="Q429" s="1" t="s">
        <v>6131</v>
      </c>
      <c r="R429" s="1" t="s">
        <v>6132</v>
      </c>
      <c r="S429" s="14" t="s">
        <v>91</v>
      </c>
    </row>
    <row r="430" spans="1:21" s="1" customFormat="1" ht="15" customHeight="1" x14ac:dyDescent="0.2">
      <c r="A430" s="1" t="s">
        <v>6133</v>
      </c>
      <c r="B430" s="1" t="s">
        <v>5262</v>
      </c>
      <c r="C430" s="1" t="s">
        <v>6121</v>
      </c>
      <c r="D430" s="14" t="s">
        <v>5116</v>
      </c>
      <c r="E430" s="1" t="s">
        <v>6134</v>
      </c>
      <c r="F430" s="2">
        <v>41801</v>
      </c>
      <c r="G430" s="2">
        <v>43627</v>
      </c>
      <c r="H430" s="14" t="s">
        <v>111</v>
      </c>
      <c r="I430" s="1" t="s">
        <v>1343</v>
      </c>
      <c r="J430" s="1" t="s">
        <v>6135</v>
      </c>
      <c r="K430" s="1" t="s">
        <v>6136</v>
      </c>
      <c r="L430" s="14">
        <v>6</v>
      </c>
      <c r="M430" s="31" t="str">
        <f>VLOOKUP(L430,TiposUso!$A$1:$B$26,2,"FALSO")</f>
        <v>Barramento em curso de água, sem captação para regularização de vazão</v>
      </c>
      <c r="N430" s="14" t="s">
        <v>26</v>
      </c>
      <c r="O430" s="1" t="s">
        <v>184</v>
      </c>
      <c r="P430" s="1" t="s">
        <v>184</v>
      </c>
      <c r="Q430" s="1" t="s">
        <v>6137</v>
      </c>
      <c r="R430" s="1" t="s">
        <v>6138</v>
      </c>
      <c r="S430" s="1" t="s">
        <v>91</v>
      </c>
    </row>
    <row r="431" spans="1:21" s="1" customFormat="1" ht="15" customHeight="1" x14ac:dyDescent="0.2">
      <c r="A431" s="1" t="s">
        <v>6196</v>
      </c>
      <c r="B431" s="1" t="s">
        <v>6197</v>
      </c>
      <c r="C431" s="1" t="s">
        <v>6198</v>
      </c>
      <c r="D431" s="14" t="s">
        <v>4423</v>
      </c>
      <c r="E431" s="1" t="s">
        <v>6199</v>
      </c>
      <c r="F431" s="2">
        <v>41801</v>
      </c>
      <c r="G431" s="2">
        <v>43627</v>
      </c>
      <c r="H431" s="14" t="s">
        <v>111</v>
      </c>
      <c r="I431" s="1" t="s">
        <v>1564</v>
      </c>
      <c r="J431" s="14" t="s">
        <v>91</v>
      </c>
      <c r="K431" s="14" t="s">
        <v>91</v>
      </c>
      <c r="L431" s="14">
        <v>1</v>
      </c>
      <c r="M431" s="31" t="str">
        <f>VLOOKUP(L431,TiposUso!$A$1:$B$26,2,"FALSO")</f>
        <v>Captação em corpos de água (rios, lagoas naturais,etc.)</v>
      </c>
      <c r="N431" s="14" t="s">
        <v>75</v>
      </c>
      <c r="O431" s="1" t="s">
        <v>299</v>
      </c>
      <c r="P431" s="1" t="s">
        <v>6200</v>
      </c>
      <c r="Q431" s="1" t="s">
        <v>6201</v>
      </c>
      <c r="R431" s="1" t="s">
        <v>6202</v>
      </c>
      <c r="S431" s="14">
        <v>13.1</v>
      </c>
      <c r="T431" s="1">
        <f t="shared" si="10"/>
        <v>47.16</v>
      </c>
    </row>
    <row r="432" spans="1:21" s="1" customFormat="1" ht="15" customHeight="1" x14ac:dyDescent="0.2">
      <c r="A432" s="1" t="s">
        <v>6203</v>
      </c>
      <c r="B432" s="1" t="s">
        <v>6204</v>
      </c>
      <c r="C432" s="1" t="s">
        <v>6205</v>
      </c>
      <c r="D432" s="14" t="s">
        <v>1212</v>
      </c>
      <c r="E432" s="1" t="s">
        <v>6206</v>
      </c>
      <c r="F432" s="2">
        <v>41801</v>
      </c>
      <c r="G432" s="2">
        <v>43262</v>
      </c>
      <c r="H432" s="14" t="s">
        <v>111</v>
      </c>
      <c r="I432" s="1" t="s">
        <v>168</v>
      </c>
      <c r="J432" s="14" t="s">
        <v>91</v>
      </c>
      <c r="K432" s="14" t="s">
        <v>91</v>
      </c>
      <c r="L432" s="14">
        <v>14</v>
      </c>
      <c r="M432" s="31" t="str">
        <f>VLOOKUP(L432,TiposUso!$A$1:$B$26,2,"FALSO")</f>
        <v>Dragagem de curso de água para fins de extração mineral</v>
      </c>
      <c r="N432" s="14" t="s">
        <v>31</v>
      </c>
      <c r="O432" s="1" t="s">
        <v>2509</v>
      </c>
      <c r="P432" s="1" t="s">
        <v>2509</v>
      </c>
      <c r="Q432" s="53" t="s">
        <v>6207</v>
      </c>
      <c r="R432" s="52" t="s">
        <v>6208</v>
      </c>
      <c r="S432" s="14" t="s">
        <v>91</v>
      </c>
      <c r="U432" s="1" t="s">
        <v>6209</v>
      </c>
    </row>
    <row r="433" spans="1:21" s="1" customFormat="1" ht="15" customHeight="1" x14ac:dyDescent="0.2">
      <c r="A433" s="1" t="s">
        <v>6210</v>
      </c>
      <c r="B433" s="1" t="s">
        <v>6211</v>
      </c>
      <c r="C433" s="1" t="s">
        <v>6212</v>
      </c>
      <c r="D433" s="14" t="s">
        <v>6213</v>
      </c>
      <c r="E433" s="1" t="s">
        <v>6214</v>
      </c>
      <c r="F433" s="2">
        <v>41801</v>
      </c>
      <c r="G433" s="2">
        <v>54585</v>
      </c>
      <c r="H433" s="14" t="s">
        <v>111</v>
      </c>
      <c r="I433" s="1" t="s">
        <v>826</v>
      </c>
      <c r="J433" s="1" t="s">
        <v>91</v>
      </c>
      <c r="K433" s="1" t="s">
        <v>91</v>
      </c>
      <c r="L433" s="14">
        <v>1</v>
      </c>
      <c r="M433" s="31" t="str">
        <f>VLOOKUP(L433,TiposUso!$A$1:$B$26,2,"FALSO")</f>
        <v>Captação em corpos de água (rios, lagoas naturais,etc.)</v>
      </c>
      <c r="N433" s="14" t="s">
        <v>32</v>
      </c>
      <c r="O433" s="1" t="s">
        <v>548</v>
      </c>
      <c r="P433" s="1" t="s">
        <v>6215</v>
      </c>
      <c r="Q433" s="1" t="s">
        <v>6216</v>
      </c>
      <c r="R433" s="1" t="s">
        <v>6217</v>
      </c>
      <c r="S433" s="14">
        <v>0.8</v>
      </c>
      <c r="T433" s="1">
        <f t="shared" si="10"/>
        <v>2.8800000000000003</v>
      </c>
      <c r="U433" s="47"/>
    </row>
    <row r="434" spans="1:21" s="1" customFormat="1" ht="15" customHeight="1" x14ac:dyDescent="0.2">
      <c r="A434" s="1" t="s">
        <v>6218</v>
      </c>
      <c r="B434" s="1" t="s">
        <v>6211</v>
      </c>
      <c r="C434" s="1" t="s">
        <v>6212</v>
      </c>
      <c r="D434" s="14" t="s">
        <v>6213</v>
      </c>
      <c r="E434" s="1" t="s">
        <v>6219</v>
      </c>
      <c r="F434" s="2">
        <v>41801</v>
      </c>
      <c r="G434" s="2">
        <v>54585</v>
      </c>
      <c r="H434" s="14" t="s">
        <v>111</v>
      </c>
      <c r="I434" s="1" t="s">
        <v>826</v>
      </c>
      <c r="J434" s="1" t="s">
        <v>91</v>
      </c>
      <c r="K434" s="1" t="s">
        <v>91</v>
      </c>
      <c r="L434" s="14">
        <v>1</v>
      </c>
      <c r="M434" s="31" t="str">
        <f>VLOOKUP(L434,TiposUso!$A$1:$B$26,2,"FALSO")</f>
        <v>Captação em corpos de água (rios, lagoas naturais,etc.)</v>
      </c>
      <c r="N434" s="14" t="s">
        <v>32</v>
      </c>
      <c r="O434" s="1" t="s">
        <v>548</v>
      </c>
      <c r="P434" s="1" t="s">
        <v>6215</v>
      </c>
      <c r="Q434" s="1" t="s">
        <v>6220</v>
      </c>
      <c r="R434" s="1" t="s">
        <v>6221</v>
      </c>
      <c r="S434" s="14">
        <v>4</v>
      </c>
      <c r="T434" s="1">
        <f t="shared" si="10"/>
        <v>14.4</v>
      </c>
    </row>
    <row r="435" spans="1:21" s="1" customFormat="1" ht="15" customHeight="1" x14ac:dyDescent="0.2">
      <c r="A435" s="1" t="s">
        <v>6222</v>
      </c>
      <c r="B435" s="1" t="s">
        <v>6211</v>
      </c>
      <c r="C435" s="1" t="s">
        <v>6212</v>
      </c>
      <c r="D435" s="14" t="s">
        <v>6213</v>
      </c>
      <c r="E435" s="1" t="s">
        <v>6223</v>
      </c>
      <c r="F435" s="2">
        <v>41801</v>
      </c>
      <c r="G435" s="2">
        <v>54585</v>
      </c>
      <c r="H435" s="14" t="s">
        <v>111</v>
      </c>
      <c r="I435" s="1" t="s">
        <v>826</v>
      </c>
      <c r="J435" s="1" t="s">
        <v>91</v>
      </c>
      <c r="K435" s="1" t="s">
        <v>91</v>
      </c>
      <c r="L435" s="14">
        <v>1</v>
      </c>
      <c r="M435" s="31" t="str">
        <f>VLOOKUP(L435,TiposUso!$A$1:$B$26,2,"FALSO")</f>
        <v>Captação em corpos de água (rios, lagoas naturais,etc.)</v>
      </c>
      <c r="N435" s="14" t="s">
        <v>32</v>
      </c>
      <c r="O435" s="1" t="s">
        <v>548</v>
      </c>
      <c r="P435" s="1" t="s">
        <v>6224</v>
      </c>
      <c r="Q435" s="1" t="s">
        <v>6225</v>
      </c>
      <c r="R435" s="1" t="s">
        <v>6226</v>
      </c>
      <c r="S435" s="14">
        <v>4</v>
      </c>
      <c r="T435" s="1">
        <f t="shared" si="10"/>
        <v>14.4</v>
      </c>
    </row>
    <row r="436" spans="1:21" s="1" customFormat="1" ht="15" customHeight="1" x14ac:dyDescent="0.2">
      <c r="A436" s="1" t="s">
        <v>6227</v>
      </c>
      <c r="B436" s="1" t="s">
        <v>1405</v>
      </c>
      <c r="C436" s="1" t="s">
        <v>1406</v>
      </c>
      <c r="D436" s="14" t="s">
        <v>555</v>
      </c>
      <c r="E436" s="1" t="s">
        <v>6228</v>
      </c>
      <c r="F436" s="2">
        <v>41801</v>
      </c>
      <c r="G436" s="2">
        <v>43627</v>
      </c>
      <c r="H436" s="14" t="s">
        <v>111</v>
      </c>
      <c r="I436" s="1" t="s">
        <v>6229</v>
      </c>
      <c r="J436" s="1" t="s">
        <v>91</v>
      </c>
      <c r="K436" s="1" t="s">
        <v>91</v>
      </c>
      <c r="L436" s="14">
        <v>13</v>
      </c>
      <c r="M436" s="31" t="str">
        <f>VLOOKUP(L436,TiposUso!$A$1:$B$26,2,"FALSO")</f>
        <v>Dragagem, limpeza ou desassoreamento de curso de água</v>
      </c>
      <c r="N436" s="14" t="s">
        <v>31</v>
      </c>
      <c r="O436" s="1" t="s">
        <v>557</v>
      </c>
      <c r="P436" s="1" t="s">
        <v>1411</v>
      </c>
      <c r="Q436" s="53" t="s">
        <v>6230</v>
      </c>
      <c r="R436" s="53" t="s">
        <v>6231</v>
      </c>
      <c r="S436" s="14" t="s">
        <v>91</v>
      </c>
    </row>
    <row r="437" spans="1:21" s="1" customFormat="1" ht="15" customHeight="1" x14ac:dyDescent="0.2">
      <c r="A437" s="1" t="s">
        <v>6232</v>
      </c>
      <c r="B437" s="1" t="s">
        <v>4421</v>
      </c>
      <c r="C437" s="1" t="s">
        <v>4422</v>
      </c>
      <c r="D437" s="14" t="s">
        <v>4423</v>
      </c>
      <c r="E437" s="1" t="s">
        <v>6233</v>
      </c>
      <c r="F437" s="2">
        <v>41801</v>
      </c>
      <c r="G437" s="2">
        <v>43627</v>
      </c>
      <c r="H437" s="14" t="s">
        <v>111</v>
      </c>
      <c r="I437" s="1" t="s">
        <v>786</v>
      </c>
      <c r="J437" s="1" t="s">
        <v>91</v>
      </c>
      <c r="K437" s="1" t="s">
        <v>91</v>
      </c>
      <c r="L437" s="14">
        <v>1</v>
      </c>
      <c r="M437" s="31" t="str">
        <f>VLOOKUP(L437,TiposUso!$A$1:$B$26,2,"FALSO")</f>
        <v>Captação em corpos de água (rios, lagoas naturais,etc.)</v>
      </c>
      <c r="N437" s="14" t="s">
        <v>75</v>
      </c>
      <c r="O437" s="1" t="s">
        <v>299</v>
      </c>
      <c r="P437" s="1" t="s">
        <v>6234</v>
      </c>
      <c r="Q437" s="1" t="s">
        <v>6235</v>
      </c>
      <c r="R437" s="1" t="s">
        <v>6236</v>
      </c>
      <c r="S437" s="14">
        <v>12.6</v>
      </c>
      <c r="T437" s="1">
        <f t="shared" si="10"/>
        <v>45.36</v>
      </c>
    </row>
    <row r="438" spans="1:21" s="1" customFormat="1" ht="15" customHeight="1" x14ac:dyDescent="0.2">
      <c r="A438" s="1" t="s">
        <v>6237</v>
      </c>
      <c r="B438" s="1" t="s">
        <v>6238</v>
      </c>
      <c r="C438" s="1" t="s">
        <v>6239</v>
      </c>
      <c r="D438" s="14" t="s">
        <v>6240</v>
      </c>
      <c r="E438" s="1" t="s">
        <v>6241</v>
      </c>
      <c r="F438" s="2">
        <v>41801</v>
      </c>
      <c r="G438" s="2">
        <v>43627</v>
      </c>
      <c r="H438" s="14" t="s">
        <v>111</v>
      </c>
      <c r="I438" s="1" t="s">
        <v>6242</v>
      </c>
      <c r="J438" s="1" t="s">
        <v>91</v>
      </c>
      <c r="K438" s="1" t="s">
        <v>91</v>
      </c>
      <c r="L438" s="14">
        <v>15</v>
      </c>
      <c r="M438" s="31" t="str">
        <f>VLOOKUP(L438,TiposUso!$A$1:$B$26,2,"FALSO")</f>
        <v>Canalização e/ou retificação de curso de água</v>
      </c>
      <c r="N438" s="14" t="s">
        <v>76</v>
      </c>
      <c r="O438" s="1" t="s">
        <v>685</v>
      </c>
      <c r="P438" s="1" t="s">
        <v>6243</v>
      </c>
      <c r="Q438" s="53" t="s">
        <v>6244</v>
      </c>
      <c r="R438" s="53" t="s">
        <v>6245</v>
      </c>
      <c r="S438" s="14" t="s">
        <v>91</v>
      </c>
    </row>
    <row r="439" spans="1:21" s="1" customFormat="1" ht="15" customHeight="1" x14ac:dyDescent="0.2">
      <c r="A439" s="1" t="s">
        <v>6246</v>
      </c>
      <c r="B439" s="1" t="s">
        <v>927</v>
      </c>
      <c r="C439" s="1" t="s">
        <v>928</v>
      </c>
      <c r="D439" s="14" t="s">
        <v>6247</v>
      </c>
      <c r="E439" s="1" t="s">
        <v>6248</v>
      </c>
      <c r="F439" s="2">
        <v>41801</v>
      </c>
      <c r="G439" s="2">
        <v>54585</v>
      </c>
      <c r="H439" s="14" t="s">
        <v>111</v>
      </c>
      <c r="I439" s="1" t="s">
        <v>826</v>
      </c>
      <c r="J439" s="1" t="s">
        <v>91</v>
      </c>
      <c r="K439" s="1" t="s">
        <v>91</v>
      </c>
      <c r="L439" s="14">
        <v>1</v>
      </c>
      <c r="M439" s="31" t="str">
        <f>VLOOKUP(L439,TiposUso!$A$1:$B$26,2,"FALSO")</f>
        <v>Captação em corpos de água (rios, lagoas naturais,etc.)</v>
      </c>
      <c r="N439" s="14" t="s">
        <v>28</v>
      </c>
      <c r="O439" s="1" t="s">
        <v>299</v>
      </c>
      <c r="P439" s="1" t="s">
        <v>6249</v>
      </c>
      <c r="Q439" s="1" t="s">
        <v>6250</v>
      </c>
      <c r="R439" s="1" t="s">
        <v>6251</v>
      </c>
      <c r="S439" s="14">
        <v>35</v>
      </c>
      <c r="T439" s="1">
        <f t="shared" si="10"/>
        <v>126.00000000000001</v>
      </c>
    </row>
    <row r="440" spans="1:21" s="1" customFormat="1" ht="15" customHeight="1" x14ac:dyDescent="0.2">
      <c r="A440" s="1" t="s">
        <v>6252</v>
      </c>
      <c r="B440" s="1" t="s">
        <v>6253</v>
      </c>
      <c r="C440" s="1" t="s">
        <v>6254</v>
      </c>
      <c r="D440" s="1" t="s">
        <v>5366</v>
      </c>
      <c r="E440" s="1" t="s">
        <v>6255</v>
      </c>
      <c r="F440" s="2">
        <v>41801</v>
      </c>
      <c r="G440" s="2">
        <v>43262</v>
      </c>
      <c r="H440" s="14" t="s">
        <v>111</v>
      </c>
      <c r="I440" s="1" t="s">
        <v>786</v>
      </c>
      <c r="J440" s="1" t="s">
        <v>91</v>
      </c>
      <c r="K440" s="1" t="s">
        <v>91</v>
      </c>
      <c r="L440" s="14">
        <v>1</v>
      </c>
      <c r="M440" s="31" t="str">
        <f>VLOOKUP(L440,TiposUso!$A$1:$B$26,2,"FALSO")</f>
        <v>Captação em corpos de água (rios, lagoas naturais,etc.)</v>
      </c>
      <c r="N440" s="14" t="s">
        <v>32</v>
      </c>
      <c r="O440" s="1" t="s">
        <v>548</v>
      </c>
      <c r="P440" s="1" t="s">
        <v>6256</v>
      </c>
      <c r="Q440" s="1" t="s">
        <v>6257</v>
      </c>
      <c r="R440" s="1" t="s">
        <v>6258</v>
      </c>
      <c r="S440" s="14">
        <v>17.399999999999999</v>
      </c>
      <c r="T440" s="1">
        <f t="shared" si="10"/>
        <v>62.639999999999993</v>
      </c>
    </row>
    <row r="441" spans="1:21" s="1" customFormat="1" ht="15" customHeight="1" x14ac:dyDescent="0.2">
      <c r="A441" s="1" t="s">
        <v>6259</v>
      </c>
      <c r="B441" s="1" t="s">
        <v>6260</v>
      </c>
      <c r="C441" s="1" t="s">
        <v>6261</v>
      </c>
      <c r="D441" s="14" t="s">
        <v>1342</v>
      </c>
      <c r="E441" s="1" t="s">
        <v>6262</v>
      </c>
      <c r="F441" s="2">
        <v>41801</v>
      </c>
      <c r="G441" s="2">
        <v>43262</v>
      </c>
      <c r="H441" s="14" t="s">
        <v>111</v>
      </c>
      <c r="I441" s="1" t="s">
        <v>6263</v>
      </c>
      <c r="J441" s="1" t="s">
        <v>91</v>
      </c>
      <c r="K441" s="1" t="s">
        <v>91</v>
      </c>
      <c r="L441" s="14">
        <v>1</v>
      </c>
      <c r="M441" s="31" t="str">
        <f>VLOOKUP(L441,TiposUso!$A$1:$B$26,2,"FALSO")</f>
        <v>Captação em corpos de água (rios, lagoas naturais,etc.)</v>
      </c>
      <c r="N441" s="14" t="s">
        <v>31</v>
      </c>
      <c r="O441" s="1" t="s">
        <v>557</v>
      </c>
      <c r="P441" s="1" t="s">
        <v>6264</v>
      </c>
      <c r="Q441" s="1" t="s">
        <v>6265</v>
      </c>
      <c r="R441" s="1" t="s">
        <v>6266</v>
      </c>
      <c r="S441" s="14">
        <v>5</v>
      </c>
      <c r="T441" s="1">
        <f t="shared" si="10"/>
        <v>18</v>
      </c>
      <c r="U441" s="1" t="s">
        <v>6267</v>
      </c>
    </row>
    <row r="442" spans="1:21" s="1" customFormat="1" ht="15" customHeight="1" x14ac:dyDescent="0.2">
      <c r="A442" s="1" t="s">
        <v>6268</v>
      </c>
      <c r="B442" s="1" t="s">
        <v>6269</v>
      </c>
      <c r="C442" s="1" t="s">
        <v>6270</v>
      </c>
      <c r="D442" s="14" t="s">
        <v>2489</v>
      </c>
      <c r="E442" s="1" t="s">
        <v>6435</v>
      </c>
      <c r="F442" s="2">
        <v>41801</v>
      </c>
      <c r="G442" s="2">
        <v>43627</v>
      </c>
      <c r="H442" s="14" t="s">
        <v>111</v>
      </c>
      <c r="I442" s="1" t="s">
        <v>6271</v>
      </c>
      <c r="J442" s="1" t="s">
        <v>6272</v>
      </c>
      <c r="K442" s="1" t="s">
        <v>6273</v>
      </c>
      <c r="L442" s="14">
        <v>3</v>
      </c>
      <c r="M442" s="31" t="str">
        <f>VLOOKUP(L442,TiposUso!$A$1:$B$26,2,"FALSO")</f>
        <v>Captação em barramento em curso de água, com regularização de vazão (Área máxima inundada menor ou igual 5,00 HA)</v>
      </c>
      <c r="N442" s="14" t="s">
        <v>31</v>
      </c>
      <c r="O442" s="1" t="s">
        <v>557</v>
      </c>
      <c r="P442" s="1" t="s">
        <v>6274</v>
      </c>
      <c r="Q442" s="1" t="s">
        <v>6275</v>
      </c>
      <c r="R442" s="1" t="s">
        <v>6276</v>
      </c>
      <c r="S442" s="14">
        <v>14.01</v>
      </c>
      <c r="T442" s="1">
        <f t="shared" si="10"/>
        <v>50.436</v>
      </c>
    </row>
    <row r="443" spans="1:21" s="1" customFormat="1" ht="15" customHeight="1" x14ac:dyDescent="0.2">
      <c r="A443" s="1" t="s">
        <v>6277</v>
      </c>
      <c r="B443" s="1" t="s">
        <v>6278</v>
      </c>
      <c r="C443" s="1" t="s">
        <v>6279</v>
      </c>
      <c r="D443" s="14" t="s">
        <v>1239</v>
      </c>
      <c r="E443" s="1" t="s">
        <v>6436</v>
      </c>
      <c r="F443" s="2">
        <v>41801</v>
      </c>
      <c r="G443" s="2">
        <v>43627</v>
      </c>
      <c r="H443" s="14" t="s">
        <v>111</v>
      </c>
      <c r="I443" s="1" t="s">
        <v>6288</v>
      </c>
      <c r="J443" s="1" t="s">
        <v>6280</v>
      </c>
      <c r="K443" s="1" t="s">
        <v>6281</v>
      </c>
      <c r="L443" s="14">
        <v>3</v>
      </c>
      <c r="M443" s="31" t="str">
        <f>VLOOKUP(L443,TiposUso!$A$1:$B$26,2,"FALSO")</f>
        <v>Captação em barramento em curso de água, com regularização de vazão (Área máxima inundada menor ou igual 5,00 HA)</v>
      </c>
      <c r="N443" s="14" t="s">
        <v>32</v>
      </c>
      <c r="O443" s="1" t="s">
        <v>548</v>
      </c>
      <c r="P443" s="1" t="s">
        <v>6282</v>
      </c>
      <c r="Q443" s="1" t="s">
        <v>6283</v>
      </c>
      <c r="R443" s="1" t="s">
        <v>6284</v>
      </c>
      <c r="S443" s="14">
        <v>7.77</v>
      </c>
      <c r="T443" s="1">
        <f t="shared" si="10"/>
        <v>27.972000000000001</v>
      </c>
    </row>
    <row r="444" spans="1:21" s="1" customFormat="1" ht="15" customHeight="1" x14ac:dyDescent="0.2">
      <c r="A444" s="1" t="s">
        <v>6285</v>
      </c>
      <c r="B444" s="1" t="s">
        <v>6286</v>
      </c>
      <c r="C444" s="1" t="s">
        <v>6287</v>
      </c>
      <c r="D444" s="14" t="s">
        <v>1153</v>
      </c>
      <c r="E444" s="1" t="s">
        <v>6437</v>
      </c>
      <c r="F444" s="2">
        <v>41801</v>
      </c>
      <c r="G444" s="2">
        <v>43627</v>
      </c>
      <c r="H444" s="14" t="s">
        <v>111</v>
      </c>
      <c r="I444" s="1" t="s">
        <v>1045</v>
      </c>
      <c r="J444" s="1" t="s">
        <v>6289</v>
      </c>
      <c r="K444" s="1" t="s">
        <v>6290</v>
      </c>
      <c r="L444" s="14">
        <v>3</v>
      </c>
      <c r="M444" s="31" t="str">
        <f>VLOOKUP(L444,TiposUso!$A$1:$B$26,2,"FALSO")</f>
        <v>Captação em barramento em curso de água, com regularização de vazão (Área máxima inundada menor ou igual 5,00 HA)</v>
      </c>
      <c r="N444" s="14" t="s">
        <v>28</v>
      </c>
      <c r="O444" s="1" t="s">
        <v>592</v>
      </c>
      <c r="P444" s="1" t="s">
        <v>695</v>
      </c>
      <c r="Q444" s="1" t="s">
        <v>6291</v>
      </c>
      <c r="R444" s="1" t="s">
        <v>6292</v>
      </c>
      <c r="S444" s="1">
        <v>17</v>
      </c>
      <c r="T444" s="1">
        <f t="shared" si="10"/>
        <v>61.2</v>
      </c>
    </row>
    <row r="445" spans="1:21" s="1" customFormat="1" ht="15" customHeight="1" x14ac:dyDescent="0.2">
      <c r="A445" s="1" t="s">
        <v>6293</v>
      </c>
      <c r="B445" s="1" t="s">
        <v>6294</v>
      </c>
      <c r="C445" s="1" t="s">
        <v>6295</v>
      </c>
      <c r="D445" s="14" t="s">
        <v>546</v>
      </c>
      <c r="E445" s="1" t="s">
        <v>6438</v>
      </c>
      <c r="F445" s="2">
        <v>41801</v>
      </c>
      <c r="G445" s="2">
        <v>42983</v>
      </c>
      <c r="H445" s="14" t="s">
        <v>111</v>
      </c>
      <c r="I445" s="1" t="s">
        <v>142</v>
      </c>
      <c r="J445" s="1" t="s">
        <v>6296</v>
      </c>
      <c r="K445" s="1" t="s">
        <v>6297</v>
      </c>
      <c r="L445" s="14">
        <v>3</v>
      </c>
      <c r="M445" s="31" t="str">
        <f>VLOOKUP(L445,TiposUso!$A$1:$B$26,2,"FALSO")</f>
        <v>Captação em barramento em curso de água, com regularização de vazão (Área máxima inundada menor ou igual 5,00 HA)</v>
      </c>
      <c r="N445" s="14" t="s">
        <v>32</v>
      </c>
      <c r="O445" s="1" t="s">
        <v>548</v>
      </c>
      <c r="P445" s="1" t="s">
        <v>6298</v>
      </c>
      <c r="Q445" s="1" t="s">
        <v>6299</v>
      </c>
      <c r="R445" s="1" t="s">
        <v>6300</v>
      </c>
      <c r="S445" s="14">
        <v>3.17</v>
      </c>
      <c r="T445" s="1">
        <f t="shared" si="10"/>
        <v>11.412000000000001</v>
      </c>
    </row>
    <row r="446" spans="1:21" s="1" customFormat="1" ht="15" customHeight="1" x14ac:dyDescent="0.2">
      <c r="A446" s="1" t="s">
        <v>6301</v>
      </c>
      <c r="B446" s="1" t="s">
        <v>5376</v>
      </c>
      <c r="C446" s="1" t="s">
        <v>5377</v>
      </c>
      <c r="D446" s="14" t="s">
        <v>647</v>
      </c>
      <c r="E446" s="1" t="s">
        <v>6439</v>
      </c>
      <c r="F446" s="2">
        <v>41801</v>
      </c>
      <c r="G446" s="2">
        <v>42065</v>
      </c>
      <c r="H446" s="14" t="s">
        <v>111</v>
      </c>
      <c r="I446" s="1" t="s">
        <v>1343</v>
      </c>
      <c r="J446" s="1" t="s">
        <v>6302</v>
      </c>
      <c r="K446" s="1" t="s">
        <v>6303</v>
      </c>
      <c r="L446" s="14">
        <v>1</v>
      </c>
      <c r="M446" s="31" t="str">
        <f>VLOOKUP(L446,TiposUso!$A$1:$B$26,2,"FALSO")</f>
        <v>Captação em corpos de água (rios, lagoas naturais,etc.)</v>
      </c>
      <c r="N446" s="14" t="s">
        <v>31</v>
      </c>
      <c r="O446" s="1" t="s">
        <v>5379</v>
      </c>
      <c r="P446" s="1" t="s">
        <v>5380</v>
      </c>
      <c r="Q446" s="1" t="s">
        <v>5381</v>
      </c>
      <c r="R446" s="1" t="s">
        <v>5382</v>
      </c>
      <c r="S446" s="14" t="s">
        <v>91</v>
      </c>
      <c r="U446" s="1" t="s">
        <v>6304</v>
      </c>
    </row>
    <row r="447" spans="1:21" s="1" customFormat="1" ht="15" customHeight="1" x14ac:dyDescent="0.2">
      <c r="A447" s="1" t="s">
        <v>6305</v>
      </c>
      <c r="B447" s="1" t="s">
        <v>5376</v>
      </c>
      <c r="C447" s="1" t="s">
        <v>5377</v>
      </c>
      <c r="D447" s="14" t="s">
        <v>647</v>
      </c>
      <c r="E447" s="1" t="s">
        <v>6440</v>
      </c>
      <c r="F447" s="2">
        <v>41801</v>
      </c>
      <c r="G447" s="2">
        <v>42065</v>
      </c>
      <c r="H447" s="14" t="s">
        <v>111</v>
      </c>
      <c r="I447" s="1" t="s">
        <v>1343</v>
      </c>
      <c r="J447" s="1" t="s">
        <v>6306</v>
      </c>
      <c r="K447" s="1" t="s">
        <v>6307</v>
      </c>
      <c r="L447" s="14">
        <v>5</v>
      </c>
      <c r="M447" s="31" t="str">
        <f>VLOOKUP(L447,TiposUso!$A$1:$B$26,2,"FALSO")</f>
        <v>Barramento em curso de água, sem captação</v>
      </c>
      <c r="N447" s="14" t="s">
        <v>31</v>
      </c>
      <c r="O447" s="1" t="s">
        <v>5379</v>
      </c>
      <c r="P447" s="1" t="s">
        <v>5380</v>
      </c>
      <c r="Q447" s="1" t="s">
        <v>6308</v>
      </c>
      <c r="R447" s="1" t="s">
        <v>6309</v>
      </c>
      <c r="S447" s="14" t="s">
        <v>91</v>
      </c>
      <c r="U447" s="1" t="s">
        <v>6310</v>
      </c>
    </row>
    <row r="448" spans="1:21" s="1" customFormat="1" ht="15" customHeight="1" x14ac:dyDescent="0.2">
      <c r="A448" s="1" t="s">
        <v>6323</v>
      </c>
      <c r="B448" s="1" t="s">
        <v>6324</v>
      </c>
      <c r="C448" s="1" t="s">
        <v>6325</v>
      </c>
      <c r="D448" s="1" t="s">
        <v>759</v>
      </c>
      <c r="E448" s="1" t="s">
        <v>6326</v>
      </c>
      <c r="F448" s="2">
        <v>41803</v>
      </c>
      <c r="G448" s="2">
        <v>43264</v>
      </c>
      <c r="H448" s="14" t="s">
        <v>111</v>
      </c>
      <c r="I448" s="1" t="s">
        <v>6327</v>
      </c>
      <c r="J448" s="14" t="s">
        <v>91</v>
      </c>
      <c r="K448" s="14" t="s">
        <v>91</v>
      </c>
      <c r="L448" s="14">
        <v>15</v>
      </c>
      <c r="M448" s="31" t="str">
        <f>VLOOKUP(L448,TiposUso!$A$1:$B$26,2,"FALSO")</f>
        <v>Canalização e/ou retificação de curso de água</v>
      </c>
      <c r="N448" s="14" t="s">
        <v>65</v>
      </c>
      <c r="O448" s="1" t="s">
        <v>135</v>
      </c>
      <c r="P448" s="1" t="s">
        <v>6328</v>
      </c>
      <c r="Q448" s="53" t="s">
        <v>6329</v>
      </c>
      <c r="R448" s="53" t="s">
        <v>6330</v>
      </c>
      <c r="S448" s="14" t="s">
        <v>91</v>
      </c>
    </row>
    <row r="449" spans="1:21" s="1" customFormat="1" ht="15" customHeight="1" x14ac:dyDescent="0.2">
      <c r="A449" s="1" t="s">
        <v>6331</v>
      </c>
      <c r="B449" s="1" t="s">
        <v>6332</v>
      </c>
      <c r="C449" s="1" t="s">
        <v>6333</v>
      </c>
      <c r="D449" s="14" t="s">
        <v>2877</v>
      </c>
      <c r="E449" s="1" t="s">
        <v>6334</v>
      </c>
      <c r="F449" s="2">
        <v>41803</v>
      </c>
      <c r="G449" s="2">
        <v>43995</v>
      </c>
      <c r="H449" s="14" t="s">
        <v>111</v>
      </c>
      <c r="I449" s="1" t="s">
        <v>6335</v>
      </c>
      <c r="J449" s="14" t="s">
        <v>91</v>
      </c>
      <c r="K449" s="14" t="s">
        <v>91</v>
      </c>
      <c r="L449" s="14">
        <v>18</v>
      </c>
      <c r="M449" s="31" t="str">
        <f>VLOOKUP(L449,TiposUso!$A$1:$B$26,2,"FALSO")</f>
        <v>Lançamento de efluente em corpo de água</v>
      </c>
      <c r="N449" s="14" t="s">
        <v>65</v>
      </c>
      <c r="O449" s="1" t="s">
        <v>135</v>
      </c>
      <c r="P449" s="1" t="s">
        <v>4709</v>
      </c>
      <c r="Q449" s="47" t="s">
        <v>6336</v>
      </c>
      <c r="R449" s="1" t="s">
        <v>6337</v>
      </c>
      <c r="S449" s="14">
        <v>11.71</v>
      </c>
      <c r="T449" s="1">
        <f t="shared" si="10"/>
        <v>42.156000000000006</v>
      </c>
    </row>
    <row r="450" spans="1:21" s="1" customFormat="1" ht="15" customHeight="1" x14ac:dyDescent="0.2">
      <c r="A450" s="1" t="s">
        <v>6338</v>
      </c>
      <c r="B450" s="1" t="s">
        <v>6339</v>
      </c>
      <c r="C450" s="1" t="s">
        <v>6340</v>
      </c>
      <c r="D450" s="14" t="s">
        <v>234</v>
      </c>
      <c r="E450" s="1" t="s">
        <v>6341</v>
      </c>
      <c r="F450" s="2">
        <v>41807</v>
      </c>
      <c r="G450" s="2">
        <v>43633</v>
      </c>
      <c r="H450" s="14" t="s">
        <v>111</v>
      </c>
      <c r="I450" s="1" t="s">
        <v>5518</v>
      </c>
      <c r="J450" s="14" t="s">
        <v>91</v>
      </c>
      <c r="K450" s="14" t="s">
        <v>91</v>
      </c>
      <c r="L450" s="14">
        <v>15</v>
      </c>
      <c r="M450" s="31" t="str">
        <f>VLOOKUP(L450,TiposUso!$A$1:$B$26,2,"FALSO")</f>
        <v>Canalização e/ou retificação de curso de água</v>
      </c>
      <c r="N450" s="14" t="s">
        <v>33</v>
      </c>
      <c r="O450" s="1" t="s">
        <v>227</v>
      </c>
      <c r="P450" s="1" t="s">
        <v>4915</v>
      </c>
      <c r="Q450" s="63" t="s">
        <v>6342</v>
      </c>
      <c r="R450" s="53" t="s">
        <v>6343</v>
      </c>
      <c r="S450" s="1" t="s">
        <v>91</v>
      </c>
    </row>
    <row r="451" spans="1:21" s="1" customFormat="1" ht="15" customHeight="1" x14ac:dyDescent="0.2">
      <c r="A451" s="1" t="s">
        <v>6344</v>
      </c>
      <c r="B451" s="1" t="s">
        <v>6345</v>
      </c>
      <c r="C451" s="1" t="s">
        <v>6346</v>
      </c>
      <c r="D451" s="14" t="s">
        <v>5472</v>
      </c>
      <c r="E451" s="1" t="s">
        <v>6347</v>
      </c>
      <c r="F451" s="2">
        <v>41807</v>
      </c>
      <c r="G451" s="2">
        <v>43633</v>
      </c>
      <c r="H451" s="14" t="s">
        <v>111</v>
      </c>
      <c r="I451" s="1" t="s">
        <v>254</v>
      </c>
      <c r="J451" s="14" t="s">
        <v>91</v>
      </c>
      <c r="K451" s="14" t="s">
        <v>91</v>
      </c>
      <c r="L451" s="14">
        <v>15</v>
      </c>
      <c r="M451" s="31" t="str">
        <f>VLOOKUP(L451,TiposUso!$A$1:$B$26,2,"FALSO")</f>
        <v>Canalização e/ou retificação de curso de água</v>
      </c>
      <c r="N451" s="14" t="s">
        <v>33</v>
      </c>
      <c r="O451" s="1" t="s">
        <v>227</v>
      </c>
      <c r="P451" s="1" t="s">
        <v>6348</v>
      </c>
      <c r="Q451" s="53" t="s">
        <v>6349</v>
      </c>
      <c r="R451" s="53" t="s">
        <v>6350</v>
      </c>
      <c r="S451" s="1" t="s">
        <v>91</v>
      </c>
    </row>
    <row r="452" spans="1:21" s="1" customFormat="1" ht="15" customHeight="1" x14ac:dyDescent="0.2">
      <c r="A452" s="1" t="s">
        <v>6351</v>
      </c>
      <c r="B452" s="1" t="s">
        <v>6352</v>
      </c>
      <c r="C452" s="1" t="s">
        <v>6353</v>
      </c>
      <c r="D452" s="14" t="s">
        <v>793</v>
      </c>
      <c r="E452" s="1" t="s">
        <v>6354</v>
      </c>
      <c r="F452" s="2">
        <v>41807</v>
      </c>
      <c r="G452" s="2">
        <v>43633</v>
      </c>
      <c r="H452" s="14" t="s">
        <v>111</v>
      </c>
      <c r="I452" s="1" t="s">
        <v>6355</v>
      </c>
      <c r="J452" s="14" t="s">
        <v>91</v>
      </c>
      <c r="K452" s="14" t="s">
        <v>91</v>
      </c>
      <c r="L452" s="14">
        <v>1</v>
      </c>
      <c r="M452" s="31" t="str">
        <f>VLOOKUP(L452,TiposUso!$A$1:$B$26,2,"FALSO")</f>
        <v>Captação em corpos de água (rios, lagoas naturais,etc.)</v>
      </c>
      <c r="N452" s="14" t="s">
        <v>30</v>
      </c>
      <c r="O452" s="1" t="s">
        <v>1728</v>
      </c>
      <c r="P452" s="1" t="s">
        <v>6356</v>
      </c>
      <c r="Q452" s="1" t="s">
        <v>6357</v>
      </c>
      <c r="R452" s="1" t="s">
        <v>6358</v>
      </c>
      <c r="S452" s="1">
        <v>16</v>
      </c>
      <c r="T452" s="1">
        <f t="shared" si="10"/>
        <v>57.6</v>
      </c>
    </row>
    <row r="453" spans="1:21" s="1" customFormat="1" ht="15" customHeight="1" x14ac:dyDescent="0.2">
      <c r="A453" s="1" t="s">
        <v>6359</v>
      </c>
      <c r="B453" s="1" t="s">
        <v>6360</v>
      </c>
      <c r="C453" s="1" t="s">
        <v>6361</v>
      </c>
      <c r="D453" s="14" t="s">
        <v>2246</v>
      </c>
      <c r="E453" s="1" t="s">
        <v>6362</v>
      </c>
      <c r="F453" s="2">
        <v>41807</v>
      </c>
      <c r="G453" s="2">
        <v>43633</v>
      </c>
      <c r="H453" s="14" t="s">
        <v>111</v>
      </c>
      <c r="I453" s="1" t="s">
        <v>6363</v>
      </c>
      <c r="J453" s="14" t="s">
        <v>91</v>
      </c>
      <c r="K453" s="14" t="s">
        <v>91</v>
      </c>
      <c r="L453" s="14">
        <v>1</v>
      </c>
      <c r="M453" s="31" t="str">
        <f>VLOOKUP(L453,TiposUso!$A$1:$B$26,2,"FALSO")</f>
        <v>Captação em corpos de água (rios, lagoas naturais,etc.)</v>
      </c>
      <c r="N453" s="14" t="s">
        <v>30</v>
      </c>
      <c r="O453" s="1" t="s">
        <v>1728</v>
      </c>
      <c r="P453" s="1" t="s">
        <v>6364</v>
      </c>
      <c r="Q453" s="1" t="s">
        <v>6365</v>
      </c>
      <c r="R453" s="1" t="s">
        <v>6366</v>
      </c>
      <c r="S453" s="1">
        <v>14</v>
      </c>
      <c r="T453" s="1">
        <f t="shared" si="10"/>
        <v>50.4</v>
      </c>
    </row>
    <row r="454" spans="1:21" s="1" customFormat="1" ht="15" customHeight="1" x14ac:dyDescent="0.2">
      <c r="A454" s="1" t="s">
        <v>6367</v>
      </c>
      <c r="B454" s="1" t="s">
        <v>6368</v>
      </c>
      <c r="C454" s="1" t="s">
        <v>6369</v>
      </c>
      <c r="D454" s="14" t="s">
        <v>109</v>
      </c>
      <c r="E454" s="1" t="s">
        <v>6370</v>
      </c>
      <c r="F454" s="2">
        <v>41807</v>
      </c>
      <c r="G454" s="2">
        <v>43633</v>
      </c>
      <c r="H454" s="14" t="s">
        <v>111</v>
      </c>
      <c r="I454" s="1" t="s">
        <v>1228</v>
      </c>
      <c r="J454" s="1" t="s">
        <v>6371</v>
      </c>
      <c r="K454" s="1" t="s">
        <v>6372</v>
      </c>
      <c r="L454" s="14">
        <v>3</v>
      </c>
      <c r="M454" s="31" t="str">
        <f>VLOOKUP(L454,TiposUso!$A$1:$B$26,2,"FALSO")</f>
        <v>Captação em barramento em curso de água, com regularização de vazão (Área máxima inundada menor ou igual 5,00 HA)</v>
      </c>
      <c r="N454" s="14" t="s">
        <v>83</v>
      </c>
      <c r="O454" s="1" t="s">
        <v>115</v>
      </c>
      <c r="P454" s="1" t="s">
        <v>1546</v>
      </c>
      <c r="Q454" s="1" t="s">
        <v>6373</v>
      </c>
      <c r="R454" s="1" t="s">
        <v>6374</v>
      </c>
      <c r="S454" s="1">
        <v>100</v>
      </c>
      <c r="T454" s="1">
        <f t="shared" si="10"/>
        <v>360</v>
      </c>
    </row>
    <row r="455" spans="1:21" s="1" customFormat="1" ht="15" customHeight="1" x14ac:dyDescent="0.2">
      <c r="A455" s="1" t="s">
        <v>6380</v>
      </c>
      <c r="B455" s="1" t="s">
        <v>6381</v>
      </c>
      <c r="C455" s="1" t="s">
        <v>6382</v>
      </c>
      <c r="D455" s="14" t="s">
        <v>6383</v>
      </c>
      <c r="E455" s="1" t="s">
        <v>6384</v>
      </c>
      <c r="F455" s="2">
        <v>41809</v>
      </c>
      <c r="G455" s="2">
        <v>43635</v>
      </c>
      <c r="H455" s="14" t="s">
        <v>111</v>
      </c>
      <c r="I455" s="1" t="s">
        <v>168</v>
      </c>
      <c r="J455" s="14" t="s">
        <v>91</v>
      </c>
      <c r="K455" s="14" t="s">
        <v>91</v>
      </c>
      <c r="L455" s="14">
        <v>14</v>
      </c>
      <c r="M455" s="31" t="str">
        <f>VLOOKUP(L455,TiposUso!$A$1:$B$26,2,"FALSO")</f>
        <v>Dragagem de curso de água para fins de extração mineral</v>
      </c>
      <c r="N455" s="14" t="s">
        <v>65</v>
      </c>
      <c r="O455" s="1" t="s">
        <v>6385</v>
      </c>
      <c r="P455" s="1" t="s">
        <v>6386</v>
      </c>
      <c r="Q455" s="53" t="s">
        <v>6387</v>
      </c>
      <c r="R455" s="53" t="s">
        <v>6388</v>
      </c>
      <c r="S455" s="1">
        <v>8</v>
      </c>
      <c r="T455" s="1">
        <f t="shared" si="10"/>
        <v>28.8</v>
      </c>
    </row>
    <row r="456" spans="1:21" s="1" customFormat="1" ht="15" customHeight="1" x14ac:dyDescent="0.2">
      <c r="A456" s="1" t="s">
        <v>6389</v>
      </c>
      <c r="B456" s="1" t="s">
        <v>6390</v>
      </c>
      <c r="C456" s="1" t="s">
        <v>6391</v>
      </c>
      <c r="D456" s="14" t="s">
        <v>6392</v>
      </c>
      <c r="E456" s="1" t="s">
        <v>6393</v>
      </c>
      <c r="F456" s="2">
        <v>41809</v>
      </c>
      <c r="G456" s="2">
        <v>43635</v>
      </c>
      <c r="H456" s="14" t="s">
        <v>111</v>
      </c>
      <c r="I456" s="1" t="s">
        <v>168</v>
      </c>
      <c r="J456" s="14" t="s">
        <v>91</v>
      </c>
      <c r="K456" s="14" t="s">
        <v>91</v>
      </c>
      <c r="L456" s="14">
        <v>14</v>
      </c>
      <c r="M456" s="31" t="str">
        <f>VLOOKUP(L456,TiposUso!$A$1:$B$26,2,"FALSO")</f>
        <v>Dragagem de curso de água para fins de extração mineral</v>
      </c>
      <c r="N456" s="14" t="s">
        <v>65</v>
      </c>
      <c r="O456" s="1" t="s">
        <v>6394</v>
      </c>
      <c r="P456" s="1" t="s">
        <v>6395</v>
      </c>
      <c r="Q456" s="53" t="s">
        <v>6396</v>
      </c>
      <c r="R456" s="53" t="s">
        <v>6397</v>
      </c>
      <c r="S456" s="1">
        <v>11</v>
      </c>
      <c r="T456" s="1">
        <f t="shared" si="10"/>
        <v>39.599999999999994</v>
      </c>
    </row>
    <row r="457" spans="1:21" s="1" customFormat="1" ht="15" customHeight="1" x14ac:dyDescent="0.2">
      <c r="A457" s="1" t="s">
        <v>6398</v>
      </c>
      <c r="B457" s="1" t="s">
        <v>6399</v>
      </c>
      <c r="C457" s="1" t="s">
        <v>6400</v>
      </c>
      <c r="D457" s="14" t="s">
        <v>6383</v>
      </c>
      <c r="E457" s="1" t="s">
        <v>6401</v>
      </c>
      <c r="F457" s="2">
        <v>41809</v>
      </c>
      <c r="G457" s="2">
        <v>43635</v>
      </c>
      <c r="H457" s="14" t="s">
        <v>111</v>
      </c>
      <c r="I457" s="1" t="s">
        <v>168</v>
      </c>
      <c r="J457" s="14" t="s">
        <v>91</v>
      </c>
      <c r="K457" s="14" t="s">
        <v>91</v>
      </c>
      <c r="L457" s="14">
        <v>14</v>
      </c>
      <c r="M457" s="31" t="str">
        <f>VLOOKUP(L457,TiposUso!$A$1:$B$26,2,"FALSO")</f>
        <v>Dragagem de curso de água para fins de extração mineral</v>
      </c>
      <c r="N457" s="14" t="s">
        <v>65</v>
      </c>
      <c r="O457" s="1" t="s">
        <v>6385</v>
      </c>
      <c r="P457" s="1" t="s">
        <v>6386</v>
      </c>
      <c r="Q457" s="53" t="s">
        <v>6402</v>
      </c>
      <c r="R457" s="53" t="s">
        <v>6403</v>
      </c>
      <c r="S457" s="1">
        <v>11</v>
      </c>
      <c r="T457" s="1">
        <f t="shared" si="10"/>
        <v>39.599999999999994</v>
      </c>
    </row>
    <row r="458" spans="1:21" s="1" customFormat="1" ht="15" customHeight="1" x14ac:dyDescent="0.2">
      <c r="A458" s="37" t="s">
        <v>6421</v>
      </c>
      <c r="B458" s="37" t="s">
        <v>6422</v>
      </c>
      <c r="C458" s="37" t="s">
        <v>6423</v>
      </c>
      <c r="D458" s="1" t="s">
        <v>1786</v>
      </c>
      <c r="E458" s="37" t="s">
        <v>6424</v>
      </c>
      <c r="F458" s="2">
        <v>41809</v>
      </c>
      <c r="G458" s="2">
        <v>43184</v>
      </c>
      <c r="H458" s="14" t="s">
        <v>111</v>
      </c>
      <c r="I458" s="1" t="s">
        <v>168</v>
      </c>
      <c r="J458" s="14" t="s">
        <v>91</v>
      </c>
      <c r="K458" s="14" t="s">
        <v>91</v>
      </c>
      <c r="L458" s="14">
        <v>14</v>
      </c>
      <c r="M458" s="31" t="str">
        <f>VLOOKUP(L458,TiposUso!$A$1:$B$26,2,"FALSO")</f>
        <v>Dragagem de curso de água para fins de extração mineral</v>
      </c>
      <c r="N458" s="14" t="s">
        <v>27</v>
      </c>
      <c r="O458" s="37" t="s">
        <v>515</v>
      </c>
      <c r="P458" s="37" t="s">
        <v>945</v>
      </c>
      <c r="Q458" s="53" t="s">
        <v>6425</v>
      </c>
      <c r="R458" s="53" t="s">
        <v>6426</v>
      </c>
      <c r="S458" s="1">
        <v>0.2</v>
      </c>
      <c r="T458" s="1">
        <f t="shared" si="10"/>
        <v>0.72000000000000008</v>
      </c>
    </row>
    <row r="459" spans="1:21" s="1" customFormat="1" ht="15" customHeight="1" x14ac:dyDescent="0.2">
      <c r="A459" s="37" t="s">
        <v>6427</v>
      </c>
      <c r="B459" s="37" t="s">
        <v>6428</v>
      </c>
      <c r="C459" s="37" t="s">
        <v>6429</v>
      </c>
      <c r="D459" s="14" t="s">
        <v>6430</v>
      </c>
      <c r="E459" s="37" t="s">
        <v>6431</v>
      </c>
      <c r="F459" s="2">
        <v>41809</v>
      </c>
      <c r="G459" s="2">
        <v>42044</v>
      </c>
      <c r="H459" s="14" t="s">
        <v>111</v>
      </c>
      <c r="I459" s="1" t="s">
        <v>168</v>
      </c>
      <c r="J459" s="14" t="s">
        <v>91</v>
      </c>
      <c r="K459" s="14" t="s">
        <v>91</v>
      </c>
      <c r="L459" s="14">
        <v>14</v>
      </c>
      <c r="M459" s="31" t="str">
        <f>VLOOKUP(L459,TiposUso!$A$1:$B$26,2,"FALSO")</f>
        <v>Dragagem de curso de água para fins de extração mineral</v>
      </c>
      <c r="N459" s="14" t="s">
        <v>30</v>
      </c>
      <c r="O459" s="37" t="s">
        <v>2272</v>
      </c>
      <c r="P459" s="37" t="s">
        <v>2272</v>
      </c>
      <c r="Q459" s="53" t="s">
        <v>6432</v>
      </c>
      <c r="R459" s="53" t="s">
        <v>6433</v>
      </c>
      <c r="S459" s="1">
        <v>1</v>
      </c>
      <c r="T459" s="1">
        <f t="shared" si="10"/>
        <v>3.6</v>
      </c>
      <c r="U459" s="37" t="s">
        <v>6434</v>
      </c>
    </row>
    <row r="460" spans="1:21" s="1" customFormat="1" ht="15" customHeight="1" x14ac:dyDescent="0.2">
      <c r="A460" s="1" t="s">
        <v>6457</v>
      </c>
      <c r="B460" s="1" t="s">
        <v>6458</v>
      </c>
      <c r="C460" s="1" t="s">
        <v>6459</v>
      </c>
      <c r="D460" s="14" t="s">
        <v>5087</v>
      </c>
      <c r="E460" s="1" t="s">
        <v>6712</v>
      </c>
      <c r="F460" s="2">
        <v>41815</v>
      </c>
      <c r="G460" s="2">
        <v>43276</v>
      </c>
      <c r="H460" s="14" t="s">
        <v>111</v>
      </c>
      <c r="I460" s="1" t="s">
        <v>6460</v>
      </c>
      <c r="J460" s="14" t="s">
        <v>91</v>
      </c>
      <c r="K460" s="14" t="s">
        <v>91</v>
      </c>
      <c r="L460" s="14">
        <v>1</v>
      </c>
      <c r="M460" s="31" t="str">
        <f>VLOOKUP(L460,TiposUso!$A$1:$B$26,2,"FALSO")</f>
        <v>Captação em corpos de água (rios, lagoas naturais,etc.)</v>
      </c>
      <c r="N460" s="1" t="s">
        <v>71</v>
      </c>
      <c r="O460" s="1" t="s">
        <v>6461</v>
      </c>
      <c r="P460" s="1" t="s">
        <v>6462</v>
      </c>
      <c r="Q460" s="1" t="s">
        <v>6463</v>
      </c>
      <c r="R460" s="1" t="s">
        <v>6464</v>
      </c>
      <c r="S460" s="1">
        <v>83</v>
      </c>
      <c r="T460" s="1">
        <f t="shared" si="10"/>
        <v>298.8</v>
      </c>
    </row>
    <row r="461" spans="1:21" s="1" customFormat="1" ht="15" customHeight="1" x14ac:dyDescent="0.2">
      <c r="A461" s="1" t="s">
        <v>6465</v>
      </c>
      <c r="B461" s="1" t="s">
        <v>6466</v>
      </c>
      <c r="C461" s="1" t="s">
        <v>6467</v>
      </c>
      <c r="D461" s="14" t="s">
        <v>6468</v>
      </c>
      <c r="E461" s="1" t="s">
        <v>6713</v>
      </c>
      <c r="F461" s="2">
        <v>41815</v>
      </c>
      <c r="G461" s="2">
        <v>43641</v>
      </c>
      <c r="H461" s="14" t="s">
        <v>111</v>
      </c>
      <c r="I461" s="1" t="s">
        <v>6469</v>
      </c>
      <c r="J461" s="14" t="s">
        <v>91</v>
      </c>
      <c r="K461" s="14" t="s">
        <v>91</v>
      </c>
      <c r="L461" s="14">
        <v>1</v>
      </c>
      <c r="M461" s="31" t="str">
        <f>VLOOKUP(L461,TiposUso!$A$1:$B$26,2,"FALSO")</f>
        <v>Captação em corpos de água (rios, lagoas naturais,etc.)</v>
      </c>
      <c r="N461" s="14" t="s">
        <v>65</v>
      </c>
      <c r="O461" s="1" t="s">
        <v>135</v>
      </c>
      <c r="P461" s="1" t="s">
        <v>135</v>
      </c>
      <c r="Q461" s="1" t="s">
        <v>6470</v>
      </c>
      <c r="R461" s="1" t="s">
        <v>6471</v>
      </c>
      <c r="S461" s="1">
        <v>64.3</v>
      </c>
      <c r="T461" s="1">
        <f t="shared" si="10"/>
        <v>231.48</v>
      </c>
    </row>
    <row r="462" spans="1:21" s="1" customFormat="1" ht="15" customHeight="1" x14ac:dyDescent="0.2">
      <c r="A462" s="1" t="s">
        <v>6478</v>
      </c>
      <c r="B462" s="1" t="s">
        <v>6479</v>
      </c>
      <c r="C462" s="1" t="s">
        <v>6480</v>
      </c>
      <c r="D462" s="14" t="s">
        <v>6392</v>
      </c>
      <c r="E462" s="1" t="s">
        <v>6481</v>
      </c>
      <c r="F462" s="2">
        <v>41815</v>
      </c>
      <c r="G462" s="2">
        <v>43641</v>
      </c>
      <c r="H462" s="14" t="s">
        <v>111</v>
      </c>
      <c r="I462" s="1" t="s">
        <v>168</v>
      </c>
      <c r="J462" s="14" t="s">
        <v>91</v>
      </c>
      <c r="K462" s="14" t="s">
        <v>91</v>
      </c>
      <c r="L462" s="14">
        <v>14</v>
      </c>
      <c r="M462" s="31" t="str">
        <f>VLOOKUP(L462,TiposUso!$A$1:$B$26,2,"FALSO")</f>
        <v>Dragagem de curso de água para fins de extração mineral</v>
      </c>
      <c r="N462" s="14" t="s">
        <v>65</v>
      </c>
      <c r="O462" s="1" t="s">
        <v>135</v>
      </c>
      <c r="P462" s="1" t="s">
        <v>6394</v>
      </c>
      <c r="Q462" s="53" t="s">
        <v>6482</v>
      </c>
      <c r="R462" s="53" t="s">
        <v>6483</v>
      </c>
      <c r="S462" s="1">
        <v>11</v>
      </c>
      <c r="T462" s="1">
        <f t="shared" si="10"/>
        <v>39.599999999999994</v>
      </c>
    </row>
    <row r="463" spans="1:21" s="1" customFormat="1" ht="15" customHeight="1" x14ac:dyDescent="0.2">
      <c r="A463" s="1" t="s">
        <v>6484</v>
      </c>
      <c r="B463" s="1" t="s">
        <v>6479</v>
      </c>
      <c r="C463" s="1" t="s">
        <v>6480</v>
      </c>
      <c r="D463" s="14" t="s">
        <v>6392</v>
      </c>
      <c r="E463" s="1" t="s">
        <v>6485</v>
      </c>
      <c r="F463" s="2">
        <v>41815</v>
      </c>
      <c r="G463" s="2">
        <v>43641</v>
      </c>
      <c r="H463" s="14" t="s">
        <v>111</v>
      </c>
      <c r="I463" s="1" t="s">
        <v>168</v>
      </c>
      <c r="J463" s="14" t="s">
        <v>91</v>
      </c>
      <c r="K463" s="14" t="s">
        <v>91</v>
      </c>
      <c r="L463" s="14">
        <v>14</v>
      </c>
      <c r="M463" s="31" t="str">
        <f>VLOOKUP(L463,TiposUso!$A$1:$B$26,2,"FALSO")</f>
        <v>Dragagem de curso de água para fins de extração mineral</v>
      </c>
      <c r="N463" s="14" t="s">
        <v>65</v>
      </c>
      <c r="O463" s="1" t="s">
        <v>135</v>
      </c>
      <c r="P463" s="1" t="s">
        <v>6394</v>
      </c>
      <c r="Q463" s="53" t="s">
        <v>6486</v>
      </c>
      <c r="R463" s="53" t="s">
        <v>6487</v>
      </c>
      <c r="S463" s="1">
        <v>11</v>
      </c>
      <c r="T463" s="1">
        <f t="shared" si="10"/>
        <v>39.599999999999994</v>
      </c>
    </row>
    <row r="464" spans="1:21" s="1" customFormat="1" ht="15" customHeight="1" x14ac:dyDescent="0.2">
      <c r="A464" s="1" t="s">
        <v>6496</v>
      </c>
      <c r="B464" s="1" t="s">
        <v>6497</v>
      </c>
      <c r="C464" s="1" t="s">
        <v>6498</v>
      </c>
      <c r="D464" s="14" t="s">
        <v>6499</v>
      </c>
      <c r="E464" s="1" t="s">
        <v>6500</v>
      </c>
      <c r="F464" s="2">
        <v>41815</v>
      </c>
      <c r="G464" s="2">
        <v>43641</v>
      </c>
      <c r="H464" s="14" t="s">
        <v>111</v>
      </c>
      <c r="I464" s="1" t="s">
        <v>142</v>
      </c>
      <c r="J464" s="14" t="s">
        <v>91</v>
      </c>
      <c r="K464" s="14" t="s">
        <v>91</v>
      </c>
      <c r="L464" s="14">
        <v>1</v>
      </c>
      <c r="M464" s="31" t="str">
        <f>VLOOKUP(L464,TiposUso!$A$1:$B$26,2,"FALSO")</f>
        <v>Captação em corpos de água (rios, lagoas naturais,etc.)</v>
      </c>
      <c r="N464" s="14" t="s">
        <v>24</v>
      </c>
      <c r="O464" s="1" t="s">
        <v>1111</v>
      </c>
      <c r="P464" s="1" t="s">
        <v>6501</v>
      </c>
      <c r="Q464" s="1" t="s">
        <v>6502</v>
      </c>
      <c r="R464" s="1" t="s">
        <v>6503</v>
      </c>
      <c r="S464" s="1">
        <v>14</v>
      </c>
      <c r="T464" s="1">
        <f t="shared" si="10"/>
        <v>50.4</v>
      </c>
      <c r="U464" s="1" t="s">
        <v>6504</v>
      </c>
    </row>
    <row r="465" spans="1:21" s="1" customFormat="1" ht="15" customHeight="1" x14ac:dyDescent="0.2">
      <c r="A465" s="1" t="s">
        <v>6506</v>
      </c>
      <c r="B465" s="1" t="s">
        <v>6507</v>
      </c>
      <c r="C465" s="1" t="s">
        <v>6508</v>
      </c>
      <c r="D465" s="14" t="s">
        <v>1103</v>
      </c>
      <c r="E465" s="1" t="s">
        <v>6509</v>
      </c>
      <c r="F465" s="2">
        <v>41817</v>
      </c>
      <c r="G465" s="2">
        <v>43643</v>
      </c>
      <c r="H465" s="14" t="s">
        <v>111</v>
      </c>
      <c r="I465" s="1" t="s">
        <v>841</v>
      </c>
      <c r="J465" s="14" t="s">
        <v>91</v>
      </c>
      <c r="K465" s="14" t="s">
        <v>91</v>
      </c>
      <c r="L465" s="14">
        <v>1</v>
      </c>
      <c r="M465" s="31" t="str">
        <f>VLOOKUP(L465,TiposUso!$A$1:$B$26,2,"FALSO")</f>
        <v>Captação em corpos de água (rios, lagoas naturais,etc.)</v>
      </c>
      <c r="N465" s="14" t="s">
        <v>65</v>
      </c>
      <c r="O465" s="1" t="s">
        <v>135</v>
      </c>
      <c r="P465" s="1" t="s">
        <v>135</v>
      </c>
      <c r="Q465" s="1" t="s">
        <v>6510</v>
      </c>
      <c r="R465" s="1" t="s">
        <v>6511</v>
      </c>
      <c r="S465" s="1">
        <v>37</v>
      </c>
      <c r="T465" s="1">
        <f t="shared" si="10"/>
        <v>133.19999999999999</v>
      </c>
    </row>
    <row r="466" spans="1:21" s="1" customFormat="1" ht="15" customHeight="1" x14ac:dyDescent="0.2">
      <c r="A466" s="1" t="s">
        <v>6512</v>
      </c>
      <c r="B466" s="1" t="s">
        <v>6513</v>
      </c>
      <c r="C466" s="1" t="s">
        <v>6514</v>
      </c>
      <c r="D466" s="14" t="s">
        <v>5218</v>
      </c>
      <c r="E466" s="1" t="s">
        <v>6515</v>
      </c>
      <c r="F466" s="2">
        <v>41817</v>
      </c>
      <c r="G466" s="2">
        <v>43643</v>
      </c>
      <c r="H466" s="14" t="s">
        <v>111</v>
      </c>
      <c r="I466" s="1" t="s">
        <v>6516</v>
      </c>
      <c r="J466" s="1" t="s">
        <v>6517</v>
      </c>
      <c r="K466" s="1" t="s">
        <v>6518</v>
      </c>
      <c r="L466" s="14">
        <v>5</v>
      </c>
      <c r="M466" s="31" t="str">
        <f>VLOOKUP(L466,TiposUso!$A$1:$B$26,2,"FALSO")</f>
        <v>Barramento em curso de água, sem captação</v>
      </c>
      <c r="N466" s="14" t="s">
        <v>65</v>
      </c>
      <c r="O466" s="1" t="s">
        <v>135</v>
      </c>
      <c r="P466" s="1" t="s">
        <v>6519</v>
      </c>
      <c r="Q466" s="1" t="s">
        <v>6520</v>
      </c>
      <c r="R466" s="1" t="s">
        <v>6521</v>
      </c>
      <c r="S466" s="1" t="s">
        <v>91</v>
      </c>
    </row>
    <row r="467" spans="1:21" s="1" customFormat="1" ht="15" customHeight="1" x14ac:dyDescent="0.2">
      <c r="A467" s="1" t="s">
        <v>6547</v>
      </c>
      <c r="B467" s="1" t="s">
        <v>6548</v>
      </c>
      <c r="C467" s="1" t="s">
        <v>6549</v>
      </c>
      <c r="D467" s="14" t="s">
        <v>5116</v>
      </c>
      <c r="E467" s="1" t="s">
        <v>6550</v>
      </c>
      <c r="F467" s="2">
        <v>41818</v>
      </c>
      <c r="G467" s="2">
        <v>43644</v>
      </c>
      <c r="H467" s="14" t="s">
        <v>111</v>
      </c>
      <c r="I467" s="1" t="s">
        <v>6551</v>
      </c>
      <c r="J467" s="14" t="s">
        <v>91</v>
      </c>
      <c r="K467" s="14" t="s">
        <v>91</v>
      </c>
      <c r="L467" s="14">
        <v>1</v>
      </c>
      <c r="M467" s="31" t="str">
        <f>VLOOKUP(L467,TiposUso!$A$1:$B$26,2,"FALSO")</f>
        <v>Captação em corpos de água (rios, lagoas naturais,etc.)</v>
      </c>
      <c r="N467" s="14" t="s">
        <v>26</v>
      </c>
      <c r="O467" s="1" t="s">
        <v>6552</v>
      </c>
      <c r="P467" s="1" t="s">
        <v>6552</v>
      </c>
      <c r="Q467" s="1" t="s">
        <v>787</v>
      </c>
      <c r="R467" s="1" t="s">
        <v>6553</v>
      </c>
      <c r="S467" s="1">
        <v>83.9</v>
      </c>
      <c r="T467" s="1">
        <f t="shared" si="10"/>
        <v>302.04000000000002</v>
      </c>
    </row>
    <row r="468" spans="1:21" s="1" customFormat="1" ht="15" customHeight="1" x14ac:dyDescent="0.2">
      <c r="A468" s="1" t="s">
        <v>6554</v>
      </c>
      <c r="B468" s="1" t="s">
        <v>6555</v>
      </c>
      <c r="C468" s="1" t="s">
        <v>6556</v>
      </c>
      <c r="D468" s="14" t="s">
        <v>6557</v>
      </c>
      <c r="E468" s="1" t="s">
        <v>6558</v>
      </c>
      <c r="F468" s="2">
        <v>41818</v>
      </c>
      <c r="G468" s="2">
        <v>44010</v>
      </c>
      <c r="H468" s="14" t="s">
        <v>111</v>
      </c>
      <c r="I468" s="1" t="s">
        <v>6559</v>
      </c>
      <c r="J468" s="14" t="s">
        <v>91</v>
      </c>
      <c r="K468" s="14" t="s">
        <v>91</v>
      </c>
      <c r="L468" s="14">
        <v>1</v>
      </c>
      <c r="M468" s="31" t="str">
        <f>VLOOKUP(L468,TiposUso!$A$1:$B$26,2,"FALSO")</f>
        <v>Captação em corpos de água (rios, lagoas naturais,etc.)</v>
      </c>
      <c r="N468" s="1" t="s">
        <v>78</v>
      </c>
      <c r="O468" s="1" t="s">
        <v>6560</v>
      </c>
      <c r="P468" s="1" t="s">
        <v>6560</v>
      </c>
      <c r="Q468" s="1" t="s">
        <v>6561</v>
      </c>
      <c r="R468" s="1" t="s">
        <v>6562</v>
      </c>
      <c r="S468" s="1">
        <v>1.1499999999999999</v>
      </c>
      <c r="T468" s="1">
        <f t="shared" si="10"/>
        <v>4.1399999999999997</v>
      </c>
    </row>
    <row r="469" spans="1:21" s="1" customFormat="1" ht="15" customHeight="1" x14ac:dyDescent="0.2">
      <c r="A469" s="1" t="s">
        <v>6563</v>
      </c>
      <c r="B469" s="1" t="s">
        <v>6564</v>
      </c>
      <c r="C469" s="1" t="s">
        <v>6565</v>
      </c>
      <c r="D469" s="14" t="s">
        <v>4091</v>
      </c>
      <c r="E469" s="1" t="s">
        <v>6566</v>
      </c>
      <c r="F469" s="2">
        <v>41818</v>
      </c>
      <c r="G469" s="2">
        <v>43644</v>
      </c>
      <c r="H469" s="14" t="s">
        <v>111</v>
      </c>
      <c r="I469" s="1" t="s">
        <v>168</v>
      </c>
      <c r="J469" s="14" t="s">
        <v>91</v>
      </c>
      <c r="K469" s="14" t="s">
        <v>91</v>
      </c>
      <c r="L469" s="14">
        <v>14</v>
      </c>
      <c r="M469" s="31" t="str">
        <f>VLOOKUP(L469,TiposUso!$A$1:$B$26,2,"FALSO")</f>
        <v>Dragagem de curso de água para fins de extração mineral</v>
      </c>
      <c r="N469" s="1" t="s">
        <v>78</v>
      </c>
      <c r="O469" s="1" t="s">
        <v>6567</v>
      </c>
      <c r="P469" s="1" t="s">
        <v>6568</v>
      </c>
      <c r="Q469" s="53" t="s">
        <v>6569</v>
      </c>
      <c r="R469" s="53" t="s">
        <v>6570</v>
      </c>
      <c r="S469" s="1" t="s">
        <v>91</v>
      </c>
    </row>
    <row r="470" spans="1:21" s="1" customFormat="1" ht="15" customHeight="1" x14ac:dyDescent="0.2">
      <c r="A470" s="1" t="s">
        <v>6578</v>
      </c>
      <c r="B470" s="1" t="s">
        <v>6579</v>
      </c>
      <c r="C470" s="1" t="s">
        <v>6580</v>
      </c>
      <c r="D470" s="14" t="s">
        <v>6581</v>
      </c>
      <c r="E470" s="1" t="s">
        <v>6582</v>
      </c>
      <c r="F470" s="2">
        <v>41818</v>
      </c>
      <c r="G470" s="2">
        <v>43274</v>
      </c>
      <c r="H470" s="14" t="s">
        <v>111</v>
      </c>
      <c r="I470" s="1" t="s">
        <v>168</v>
      </c>
      <c r="J470" s="14" t="s">
        <v>91</v>
      </c>
      <c r="K470" s="14" t="s">
        <v>91</v>
      </c>
      <c r="L470" s="14">
        <v>14</v>
      </c>
      <c r="M470" s="31" t="str">
        <f>VLOOKUP(L470,TiposUso!$A$1:$B$26,2,"FALSO")</f>
        <v>Dragagem de curso de água para fins de extração mineral</v>
      </c>
      <c r="N470" s="14" t="s">
        <v>70</v>
      </c>
      <c r="O470" s="1" t="s">
        <v>184</v>
      </c>
      <c r="P470" s="1" t="s">
        <v>524</v>
      </c>
      <c r="Q470" s="1" t="s">
        <v>6583</v>
      </c>
      <c r="R470" s="1" t="s">
        <v>6584</v>
      </c>
      <c r="S470" s="1">
        <v>10</v>
      </c>
      <c r="T470" s="1">
        <f t="shared" si="10"/>
        <v>36</v>
      </c>
    </row>
    <row r="471" spans="1:21" s="1" customFormat="1" ht="15" customHeight="1" x14ac:dyDescent="0.2">
      <c r="A471" s="1" t="s">
        <v>6585</v>
      </c>
      <c r="B471" s="1" t="s">
        <v>6586</v>
      </c>
      <c r="C471" s="1" t="s">
        <v>6587</v>
      </c>
      <c r="D471" s="14" t="s">
        <v>6499</v>
      </c>
      <c r="E471" s="1" t="s">
        <v>6588</v>
      </c>
      <c r="F471" s="2">
        <v>41818</v>
      </c>
      <c r="G471" s="2">
        <v>43644</v>
      </c>
      <c r="H471" s="14" t="s">
        <v>111</v>
      </c>
      <c r="I471" s="1" t="s">
        <v>6029</v>
      </c>
      <c r="J471" s="14" t="s">
        <v>91</v>
      </c>
      <c r="K471" s="14" t="s">
        <v>91</v>
      </c>
      <c r="L471" s="14">
        <v>13</v>
      </c>
      <c r="M471" s="31" t="str">
        <f>VLOOKUP(L471,TiposUso!$A$1:$B$26,2,"FALSO")</f>
        <v>Dragagem, limpeza ou desassoreamento de curso de água</v>
      </c>
      <c r="N471" s="14" t="s">
        <v>24</v>
      </c>
      <c r="O471" s="1" t="s">
        <v>1111</v>
      </c>
      <c r="P471" s="1" t="s">
        <v>6589</v>
      </c>
      <c r="Q471" s="53" t="s">
        <v>6590</v>
      </c>
      <c r="R471" s="53" t="s">
        <v>6591</v>
      </c>
      <c r="S471" s="14" t="s">
        <v>91</v>
      </c>
    </row>
    <row r="472" spans="1:21" s="1" customFormat="1" ht="15" customHeight="1" x14ac:dyDescent="0.2">
      <c r="A472" s="1" t="s">
        <v>6731</v>
      </c>
      <c r="B472" s="1" t="s">
        <v>6732</v>
      </c>
      <c r="C472" s="1" t="s">
        <v>6733</v>
      </c>
      <c r="D472" s="1" t="s">
        <v>572</v>
      </c>
      <c r="E472" s="1" t="s">
        <v>6734</v>
      </c>
      <c r="F472" s="2">
        <v>41831</v>
      </c>
      <c r="G472" s="2">
        <v>43657</v>
      </c>
      <c r="H472" s="14" t="s">
        <v>111</v>
      </c>
      <c r="I472" s="1" t="s">
        <v>47</v>
      </c>
      <c r="J472" s="14" t="s">
        <v>91</v>
      </c>
      <c r="K472" s="14" t="s">
        <v>91</v>
      </c>
      <c r="L472" s="14">
        <v>12</v>
      </c>
      <c r="M472" s="31" t="str">
        <f>VLOOKUP(L472,TiposUso!$A$1:$B$26,2,"FALSO")</f>
        <v>Desvio parcial ou total de curso de água</v>
      </c>
      <c r="N472" s="14" t="s">
        <v>21</v>
      </c>
      <c r="O472" s="1" t="s">
        <v>565</v>
      </c>
      <c r="P472" s="1" t="s">
        <v>6735</v>
      </c>
      <c r="Q472" s="53" t="s">
        <v>6736</v>
      </c>
      <c r="R472" s="53" t="s">
        <v>6737</v>
      </c>
      <c r="S472" s="14" t="s">
        <v>91</v>
      </c>
    </row>
    <row r="473" spans="1:21" s="1" customFormat="1" ht="15" customHeight="1" x14ac:dyDescent="0.2">
      <c r="A473" s="1" t="s">
        <v>6738</v>
      </c>
      <c r="B473" s="1" t="s">
        <v>6610</v>
      </c>
      <c r="C473" s="1" t="s">
        <v>6611</v>
      </c>
      <c r="D473" s="14" t="s">
        <v>539</v>
      </c>
      <c r="E473" s="1" t="s">
        <v>6739</v>
      </c>
      <c r="F473" s="2">
        <v>41831</v>
      </c>
      <c r="G473" s="2">
        <v>43657</v>
      </c>
      <c r="H473" s="14" t="s">
        <v>111</v>
      </c>
      <c r="I473" s="1" t="s">
        <v>6740</v>
      </c>
      <c r="J473" s="14" t="s">
        <v>91</v>
      </c>
      <c r="K473" s="14" t="s">
        <v>91</v>
      </c>
      <c r="L473" s="14">
        <v>1</v>
      </c>
      <c r="M473" s="31" t="str">
        <f>VLOOKUP(L473,TiposUso!$A$1:$B$26,2,"FALSO")</f>
        <v>Captação em corpos de água (rios, lagoas naturais,etc.)</v>
      </c>
      <c r="N473" s="14" t="s">
        <v>77</v>
      </c>
      <c r="O473" s="1" t="s">
        <v>532</v>
      </c>
      <c r="P473" s="1" t="s">
        <v>6741</v>
      </c>
      <c r="Q473" s="1" t="s">
        <v>6612</v>
      </c>
      <c r="R473" s="1" t="s">
        <v>6612</v>
      </c>
      <c r="S473" s="14">
        <v>85.27</v>
      </c>
      <c r="T473" s="1">
        <f t="shared" si="10"/>
        <v>306.97199999999998</v>
      </c>
    </row>
    <row r="474" spans="1:21" s="1" customFormat="1" ht="15" customHeight="1" x14ac:dyDescent="0.2">
      <c r="A474" s="1" t="s">
        <v>6742</v>
      </c>
      <c r="B474" s="1" t="s">
        <v>6743</v>
      </c>
      <c r="C474" s="1" t="s">
        <v>6744</v>
      </c>
      <c r="D474" s="14" t="s">
        <v>6745</v>
      </c>
      <c r="E474" s="1" t="s">
        <v>6746</v>
      </c>
      <c r="F474" s="2">
        <v>41831</v>
      </c>
      <c r="G474" s="2">
        <v>43292</v>
      </c>
      <c r="H474" s="14" t="s">
        <v>111</v>
      </c>
      <c r="I474" s="1" t="s">
        <v>168</v>
      </c>
      <c r="J474" s="14" t="s">
        <v>91</v>
      </c>
      <c r="K474" s="14" t="s">
        <v>91</v>
      </c>
      <c r="L474" s="14">
        <v>14</v>
      </c>
      <c r="M474" s="31" t="str">
        <f>VLOOKUP(L474,TiposUso!$A$1:$B$26,2,"FALSO")</f>
        <v>Dragagem de curso de água para fins de extração mineral</v>
      </c>
      <c r="N474" s="14" t="s">
        <v>31</v>
      </c>
      <c r="O474" s="1" t="s">
        <v>557</v>
      </c>
      <c r="P474" s="1" t="s">
        <v>1307</v>
      </c>
      <c r="Q474" s="1" t="s">
        <v>6747</v>
      </c>
      <c r="R474" s="1" t="s">
        <v>6748</v>
      </c>
      <c r="S474" s="14" t="s">
        <v>91</v>
      </c>
    </row>
    <row r="475" spans="1:21" s="1" customFormat="1" ht="15" customHeight="1" x14ac:dyDescent="0.2">
      <c r="A475" s="1" t="s">
        <v>6749</v>
      </c>
      <c r="B475" s="1" t="s">
        <v>6750</v>
      </c>
      <c r="C475" s="1" t="s">
        <v>6751</v>
      </c>
      <c r="D475" s="14" t="s">
        <v>5393</v>
      </c>
      <c r="E475" s="1" t="s">
        <v>6752</v>
      </c>
      <c r="F475" s="2">
        <v>41831</v>
      </c>
      <c r="G475" s="2">
        <v>43292</v>
      </c>
      <c r="H475" s="14" t="s">
        <v>111</v>
      </c>
      <c r="I475" s="1" t="s">
        <v>168</v>
      </c>
      <c r="J475" s="14" t="s">
        <v>91</v>
      </c>
      <c r="K475" s="14" t="s">
        <v>91</v>
      </c>
      <c r="L475" s="14">
        <v>14</v>
      </c>
      <c r="M475" s="31" t="str">
        <f>VLOOKUP(L475,TiposUso!$A$1:$B$26,2,"FALSO")</f>
        <v>Dragagem de curso de água para fins de extração mineral</v>
      </c>
      <c r="N475" s="14" t="s">
        <v>77</v>
      </c>
      <c r="O475" s="1" t="s">
        <v>532</v>
      </c>
      <c r="P475" s="1" t="s">
        <v>3621</v>
      </c>
      <c r="Q475" s="52" t="s">
        <v>6753</v>
      </c>
      <c r="R475" s="52" t="s">
        <v>6754</v>
      </c>
      <c r="S475" s="14" t="s">
        <v>91</v>
      </c>
    </row>
    <row r="476" spans="1:21" s="1" customFormat="1" ht="15" customHeight="1" x14ac:dyDescent="0.2">
      <c r="A476" s="1" t="s">
        <v>6755</v>
      </c>
      <c r="B476" s="1" t="s">
        <v>6756</v>
      </c>
      <c r="C476" s="1" t="s">
        <v>6757</v>
      </c>
      <c r="D476" s="14" t="s">
        <v>1396</v>
      </c>
      <c r="E476" s="1" t="s">
        <v>6758</v>
      </c>
      <c r="F476" s="2">
        <v>41831</v>
      </c>
      <c r="G476" s="2">
        <v>43292</v>
      </c>
      <c r="H476" s="14" t="s">
        <v>111</v>
      </c>
      <c r="I476" s="1" t="s">
        <v>168</v>
      </c>
      <c r="J476" s="14" t="s">
        <v>91</v>
      </c>
      <c r="K476" s="14" t="s">
        <v>91</v>
      </c>
      <c r="L476" s="14">
        <v>14</v>
      </c>
      <c r="M476" s="31" t="str">
        <f>VLOOKUP(L476,TiposUso!$A$1:$B$26,2,"FALSO")</f>
        <v>Dragagem de curso de água para fins de extração mineral</v>
      </c>
      <c r="N476" s="14" t="s">
        <v>21</v>
      </c>
      <c r="O476" s="1" t="s">
        <v>565</v>
      </c>
      <c r="P476" s="1" t="s">
        <v>565</v>
      </c>
      <c r="Q476" s="53" t="s">
        <v>6759</v>
      </c>
      <c r="R476" s="53" t="s">
        <v>6760</v>
      </c>
      <c r="S476" s="14" t="s">
        <v>91</v>
      </c>
    </row>
    <row r="477" spans="1:21" s="1" customFormat="1" ht="15" customHeight="1" x14ac:dyDescent="0.2">
      <c r="A477" s="1" t="s">
        <v>6761</v>
      </c>
      <c r="B477" s="1" t="s">
        <v>6762</v>
      </c>
      <c r="C477" s="1" t="s">
        <v>6763</v>
      </c>
      <c r="D477" s="14" t="s">
        <v>636</v>
      </c>
      <c r="E477" s="1" t="s">
        <v>6764</v>
      </c>
      <c r="F477" s="2">
        <v>41831</v>
      </c>
      <c r="G477" s="2">
        <v>43169</v>
      </c>
      <c r="H477" s="14" t="s">
        <v>111</v>
      </c>
      <c r="I477" s="1" t="s">
        <v>724</v>
      </c>
      <c r="J477" s="14" t="s">
        <v>91</v>
      </c>
      <c r="K477" s="14" t="s">
        <v>91</v>
      </c>
      <c r="L477" s="14">
        <v>13</v>
      </c>
      <c r="M477" s="31" t="str">
        <f>VLOOKUP(L477,TiposUso!$A$1:$B$26,2,"FALSO")</f>
        <v>Dragagem, limpeza ou desassoreamento de curso de água</v>
      </c>
      <c r="N477" s="14" t="s">
        <v>77</v>
      </c>
      <c r="O477" s="1" t="s">
        <v>532</v>
      </c>
      <c r="P477" s="1" t="s">
        <v>6765</v>
      </c>
      <c r="Q477" s="53" t="s">
        <v>6766</v>
      </c>
      <c r="R477" s="53" t="s">
        <v>6767</v>
      </c>
      <c r="S477" s="14" t="s">
        <v>91</v>
      </c>
    </row>
    <row r="478" spans="1:21" s="1" customFormat="1" ht="15" customHeight="1" x14ac:dyDescent="0.2">
      <c r="A478" s="1" t="s">
        <v>6768</v>
      </c>
      <c r="B478" s="1" t="s">
        <v>6770</v>
      </c>
      <c r="C478" s="1" t="s">
        <v>6769</v>
      </c>
      <c r="D478" s="14" t="s">
        <v>2932</v>
      </c>
      <c r="E478" s="1" t="s">
        <v>6771</v>
      </c>
      <c r="F478" s="2">
        <v>41831</v>
      </c>
      <c r="G478" s="2">
        <v>43073</v>
      </c>
      <c r="H478" s="14" t="s">
        <v>111</v>
      </c>
      <c r="I478" s="1" t="s">
        <v>142</v>
      </c>
      <c r="J478" s="14" t="s">
        <v>91</v>
      </c>
      <c r="K478" s="14" t="s">
        <v>91</v>
      </c>
      <c r="L478" s="14">
        <v>1</v>
      </c>
      <c r="M478" s="31" t="str">
        <f>VLOOKUP(L478,TiposUso!$A$1:$B$26,2,"FALSO")</f>
        <v>Captação em corpos de água (rios, lagoas naturais,etc.)</v>
      </c>
      <c r="N478" s="14" t="s">
        <v>77</v>
      </c>
      <c r="O478" s="1" t="s">
        <v>532</v>
      </c>
      <c r="P478" s="1" t="s">
        <v>6772</v>
      </c>
      <c r="Q478" s="1" t="s">
        <v>6773</v>
      </c>
      <c r="R478" s="1" t="s">
        <v>6774</v>
      </c>
      <c r="S478" s="14">
        <v>2.6</v>
      </c>
      <c r="T478" s="1">
        <f t="shared" si="10"/>
        <v>9.36</v>
      </c>
      <c r="U478" s="1" t="s">
        <v>6775</v>
      </c>
    </row>
    <row r="479" spans="1:21" s="1" customFormat="1" ht="15" customHeight="1" x14ac:dyDescent="0.2">
      <c r="A479" s="1" t="s">
        <v>6776</v>
      </c>
      <c r="B479" s="1" t="s">
        <v>2995</v>
      </c>
      <c r="C479" s="1" t="s">
        <v>6777</v>
      </c>
      <c r="D479" s="14" t="s">
        <v>531</v>
      </c>
      <c r="E479" s="1" t="s">
        <v>6778</v>
      </c>
      <c r="F479" s="2">
        <v>41831</v>
      </c>
      <c r="G479" s="2">
        <v>43043</v>
      </c>
      <c r="H479" s="14" t="s">
        <v>111</v>
      </c>
      <c r="I479" s="1" t="s">
        <v>142</v>
      </c>
      <c r="J479" s="14" t="s">
        <v>91</v>
      </c>
      <c r="K479" s="14" t="s">
        <v>91</v>
      </c>
      <c r="L479" s="14">
        <v>1</v>
      </c>
      <c r="M479" s="31" t="str">
        <f>VLOOKUP(L479,TiposUso!$A$1:$B$26,2,"FALSO")</f>
        <v>Captação em corpos de água (rios, lagoas naturais,etc.)</v>
      </c>
      <c r="N479" s="14" t="s">
        <v>77</v>
      </c>
      <c r="O479" s="1" t="s">
        <v>532</v>
      </c>
      <c r="P479" s="1" t="s">
        <v>6779</v>
      </c>
      <c r="Q479" s="1" t="s">
        <v>6780</v>
      </c>
      <c r="R479" s="1" t="s">
        <v>6781</v>
      </c>
      <c r="S479" s="14">
        <v>56</v>
      </c>
      <c r="T479" s="1">
        <f t="shared" si="10"/>
        <v>201.6</v>
      </c>
      <c r="U479" s="1" t="s">
        <v>6782</v>
      </c>
    </row>
    <row r="480" spans="1:21" s="1" customFormat="1" ht="15" customHeight="1" x14ac:dyDescent="0.2">
      <c r="A480" s="1" t="s">
        <v>6783</v>
      </c>
      <c r="B480" s="1" t="s">
        <v>6784</v>
      </c>
      <c r="C480" s="1" t="s">
        <v>6785</v>
      </c>
      <c r="D480" s="14" t="s">
        <v>714</v>
      </c>
      <c r="E480" s="1" t="s">
        <v>6786</v>
      </c>
      <c r="F480" s="2">
        <v>41831</v>
      </c>
      <c r="G480" s="2">
        <v>43657</v>
      </c>
      <c r="H480" s="14" t="s">
        <v>111</v>
      </c>
      <c r="I480" s="1" t="s">
        <v>142</v>
      </c>
      <c r="J480" s="14" t="s">
        <v>91</v>
      </c>
      <c r="K480" s="14" t="s">
        <v>91</v>
      </c>
      <c r="L480" s="14">
        <v>1</v>
      </c>
      <c r="M480" s="31" t="str">
        <f>VLOOKUP(L480,TiposUso!$A$1:$B$26,2,"FALSO")</f>
        <v>Captação em corpos de água (rios, lagoas naturais,etc.)</v>
      </c>
      <c r="N480" s="14" t="s">
        <v>32</v>
      </c>
      <c r="O480" s="1" t="s">
        <v>548</v>
      </c>
      <c r="P480" s="1" t="s">
        <v>6787</v>
      </c>
      <c r="Q480" s="1" t="s">
        <v>6788</v>
      </c>
      <c r="R480" s="1" t="s">
        <v>6789</v>
      </c>
      <c r="S480" s="14">
        <v>2</v>
      </c>
      <c r="T480" s="1">
        <f t="shared" si="10"/>
        <v>7.2</v>
      </c>
    </row>
    <row r="481" spans="1:21" s="1" customFormat="1" ht="15" customHeight="1" x14ac:dyDescent="0.2">
      <c r="A481" s="1" t="s">
        <v>6790</v>
      </c>
      <c r="B481" s="1" t="s">
        <v>6791</v>
      </c>
      <c r="C481" s="1" t="s">
        <v>6792</v>
      </c>
      <c r="D481" s="14" t="s">
        <v>6793</v>
      </c>
      <c r="E481" s="1" t="s">
        <v>6794</v>
      </c>
      <c r="F481" s="2">
        <v>41831</v>
      </c>
      <c r="G481" s="2">
        <v>43292</v>
      </c>
      <c r="H481" s="14" t="s">
        <v>111</v>
      </c>
      <c r="I481" s="1" t="s">
        <v>786</v>
      </c>
      <c r="J481" s="14" t="s">
        <v>91</v>
      </c>
      <c r="K481" s="14" t="s">
        <v>91</v>
      </c>
      <c r="L481" s="14">
        <v>1</v>
      </c>
      <c r="M481" s="31" t="str">
        <f>VLOOKUP(L481,TiposUso!$A$1:$B$26,2,"FALSO")</f>
        <v>Captação em corpos de água (rios, lagoas naturais,etc.)</v>
      </c>
      <c r="N481" s="14" t="s">
        <v>76</v>
      </c>
      <c r="O481" s="1" t="s">
        <v>685</v>
      </c>
      <c r="P481" s="1" t="s">
        <v>6795</v>
      </c>
      <c r="Q481" s="1" t="s">
        <v>6796</v>
      </c>
      <c r="R481" s="1" t="s">
        <v>6797</v>
      </c>
      <c r="S481" s="14">
        <v>17.5</v>
      </c>
      <c r="T481" s="1">
        <f t="shared" ref="T481:T538" si="11">(S481/1000)*3600</f>
        <v>63.000000000000007</v>
      </c>
    </row>
    <row r="482" spans="1:21" s="1" customFormat="1" ht="15" customHeight="1" x14ac:dyDescent="0.2">
      <c r="A482" s="1" t="s">
        <v>6798</v>
      </c>
      <c r="B482" s="1" t="s">
        <v>6799</v>
      </c>
      <c r="C482" s="1" t="s">
        <v>6800</v>
      </c>
      <c r="D482" s="14" t="s">
        <v>539</v>
      </c>
      <c r="E482" s="1" t="s">
        <v>6801</v>
      </c>
      <c r="F482" s="2">
        <v>41831</v>
      </c>
      <c r="G482" s="2">
        <v>43657</v>
      </c>
      <c r="H482" s="14" t="s">
        <v>111</v>
      </c>
      <c r="I482" s="1" t="s">
        <v>5765</v>
      </c>
      <c r="J482" s="14" t="s">
        <v>91</v>
      </c>
      <c r="K482" s="14" t="s">
        <v>91</v>
      </c>
      <c r="L482" s="14">
        <v>1</v>
      </c>
      <c r="M482" s="31" t="str">
        <f>VLOOKUP(L482,TiposUso!$A$1:$B$26,2,"FALSO")</f>
        <v>Captação em corpos de água (rios, lagoas naturais,etc.)</v>
      </c>
      <c r="N482" s="14" t="s">
        <v>77</v>
      </c>
      <c r="O482" s="1" t="s">
        <v>532</v>
      </c>
      <c r="P482" s="1" t="s">
        <v>6802</v>
      </c>
      <c r="Q482" s="1" t="s">
        <v>6803</v>
      </c>
      <c r="R482" s="1" t="s">
        <v>6804</v>
      </c>
      <c r="S482" s="14">
        <v>6.9</v>
      </c>
      <c r="T482" s="1">
        <f t="shared" si="11"/>
        <v>24.840000000000003</v>
      </c>
    </row>
    <row r="483" spans="1:21" s="1" customFormat="1" ht="15" customHeight="1" x14ac:dyDescent="0.2">
      <c r="A483" s="1" t="s">
        <v>6805</v>
      </c>
      <c r="B483" s="1" t="s">
        <v>6806</v>
      </c>
      <c r="C483" s="1" t="s">
        <v>6807</v>
      </c>
      <c r="D483" s="14" t="s">
        <v>3031</v>
      </c>
      <c r="E483" s="1" t="s">
        <v>6808</v>
      </c>
      <c r="F483" s="2">
        <v>41831</v>
      </c>
      <c r="G483" s="2">
        <v>42196</v>
      </c>
      <c r="H483" s="14" t="s">
        <v>111</v>
      </c>
      <c r="I483" s="1" t="s">
        <v>724</v>
      </c>
      <c r="J483" s="14" t="s">
        <v>91</v>
      </c>
      <c r="K483" s="14" t="s">
        <v>91</v>
      </c>
      <c r="L483" s="14">
        <v>13</v>
      </c>
      <c r="M483" s="31" t="str">
        <f>VLOOKUP(L483,TiposUso!$A$1:$B$26,2,"FALSO")</f>
        <v>Dragagem, limpeza ou desassoreamento de curso de água</v>
      </c>
      <c r="N483" s="14" t="s">
        <v>32</v>
      </c>
      <c r="O483" s="1" t="s">
        <v>548</v>
      </c>
      <c r="P483" s="1" t="s">
        <v>6809</v>
      </c>
      <c r="Q483" s="53" t="s">
        <v>6810</v>
      </c>
      <c r="R483" s="53" t="s">
        <v>6811</v>
      </c>
      <c r="S483" s="14" t="s">
        <v>91</v>
      </c>
    </row>
    <row r="484" spans="1:21" s="1" customFormat="1" ht="15" customHeight="1" x14ac:dyDescent="0.2">
      <c r="A484" s="1" t="s">
        <v>6812</v>
      </c>
      <c r="B484" s="1" t="s">
        <v>6813</v>
      </c>
      <c r="C484" s="1" t="s">
        <v>6814</v>
      </c>
      <c r="D484" s="14" t="s">
        <v>2904</v>
      </c>
      <c r="E484" s="1" t="s">
        <v>6815</v>
      </c>
      <c r="F484" s="2">
        <v>41831</v>
      </c>
      <c r="G484" s="2">
        <v>43292</v>
      </c>
      <c r="H484" s="14" t="s">
        <v>111</v>
      </c>
      <c r="I484" s="1" t="s">
        <v>393</v>
      </c>
      <c r="J484" s="14" t="s">
        <v>91</v>
      </c>
      <c r="K484" s="14" t="s">
        <v>91</v>
      </c>
      <c r="L484" s="14">
        <v>1</v>
      </c>
      <c r="M484" s="31" t="str">
        <f>VLOOKUP(L484,TiposUso!$A$1:$B$26,2,"FALSO")</f>
        <v>Captação em corpos de água (rios, lagoas naturais,etc.)</v>
      </c>
      <c r="N484" s="14" t="s">
        <v>31</v>
      </c>
      <c r="O484" s="1" t="s">
        <v>557</v>
      </c>
      <c r="P484" s="1" t="s">
        <v>6816</v>
      </c>
      <c r="Q484" s="1" t="s">
        <v>6817</v>
      </c>
      <c r="R484" s="1" t="s">
        <v>6818</v>
      </c>
      <c r="S484" s="14">
        <v>25</v>
      </c>
      <c r="T484" s="1">
        <f t="shared" si="11"/>
        <v>90</v>
      </c>
    </row>
    <row r="485" spans="1:21" s="1" customFormat="1" ht="15" customHeight="1" x14ac:dyDescent="0.2">
      <c r="A485" s="1" t="s">
        <v>6819</v>
      </c>
      <c r="B485" s="1" t="s">
        <v>6820</v>
      </c>
      <c r="C485" s="1" t="s">
        <v>6821</v>
      </c>
      <c r="D485" s="14" t="s">
        <v>591</v>
      </c>
      <c r="E485" s="1" t="s">
        <v>6947</v>
      </c>
      <c r="F485" s="2">
        <v>41831</v>
      </c>
      <c r="G485" s="2">
        <v>43657</v>
      </c>
      <c r="H485" s="33" t="s">
        <v>111</v>
      </c>
      <c r="I485" s="1" t="s">
        <v>1689</v>
      </c>
      <c r="J485" s="1" t="s">
        <v>6822</v>
      </c>
      <c r="K485" s="1" t="s">
        <v>6823</v>
      </c>
      <c r="L485" s="14">
        <v>3</v>
      </c>
      <c r="M485" s="31" t="str">
        <f>VLOOKUP(L485,TiposUso!$A$1:$B$26,2,"FALSO")</f>
        <v>Captação em barramento em curso de água, com regularização de vazão (Área máxima inundada menor ou igual 5,00 HA)</v>
      </c>
      <c r="N485" s="14" t="s">
        <v>28</v>
      </c>
      <c r="O485" s="1" t="s">
        <v>592</v>
      </c>
      <c r="P485" s="1" t="s">
        <v>6824</v>
      </c>
      <c r="Q485" s="1" t="s">
        <v>6825</v>
      </c>
      <c r="R485" s="1" t="s">
        <v>6826</v>
      </c>
      <c r="S485" s="14">
        <v>4.47</v>
      </c>
      <c r="T485" s="1">
        <f t="shared" si="11"/>
        <v>16.091999999999999</v>
      </c>
    </row>
    <row r="486" spans="1:21" s="1" customFormat="1" ht="15" customHeight="1" x14ac:dyDescent="0.2">
      <c r="A486" s="1" t="s">
        <v>6827</v>
      </c>
      <c r="B486" s="1" t="s">
        <v>6719</v>
      </c>
      <c r="C486" s="1" t="s">
        <v>6720</v>
      </c>
      <c r="D486" s="14" t="s">
        <v>531</v>
      </c>
      <c r="E486" s="1" t="s">
        <v>6948</v>
      </c>
      <c r="F486" s="2">
        <v>41831</v>
      </c>
      <c r="G486" s="2">
        <v>43292</v>
      </c>
      <c r="H486" s="33" t="s">
        <v>111</v>
      </c>
      <c r="I486" s="1" t="s">
        <v>6828</v>
      </c>
      <c r="J486" s="1" t="s">
        <v>6829</v>
      </c>
      <c r="K486" s="1" t="s">
        <v>6830</v>
      </c>
      <c r="L486" s="14">
        <v>2</v>
      </c>
      <c r="M486" s="31" t="str">
        <f>VLOOKUP(L486,TiposUso!$A$1:$B$26,2,"FALSO")</f>
        <v>Captação em barramento em curso de água, sem regularização de vazão</v>
      </c>
      <c r="N486" s="14" t="s">
        <v>77</v>
      </c>
      <c r="O486" s="1" t="s">
        <v>532</v>
      </c>
      <c r="P486" s="1" t="s">
        <v>6831</v>
      </c>
      <c r="Q486" s="1" t="s">
        <v>6832</v>
      </c>
      <c r="R486" s="1" t="s">
        <v>6833</v>
      </c>
      <c r="S486" s="14">
        <v>2.2999999999999998</v>
      </c>
      <c r="T486" s="1">
        <f t="shared" si="11"/>
        <v>8.2799999999999994</v>
      </c>
    </row>
    <row r="487" spans="1:21" s="1" customFormat="1" ht="15" customHeight="1" x14ac:dyDescent="0.2">
      <c r="A487" s="1" t="s">
        <v>6834</v>
      </c>
      <c r="B487" s="1" t="s">
        <v>6835</v>
      </c>
      <c r="C487" s="1" t="s">
        <v>6836</v>
      </c>
      <c r="D487" s="14" t="s">
        <v>4330</v>
      </c>
      <c r="E487" s="1" t="s">
        <v>6949</v>
      </c>
      <c r="F487" s="2">
        <v>41831</v>
      </c>
      <c r="G487" s="2">
        <v>42732</v>
      </c>
      <c r="H487" s="33" t="s">
        <v>111</v>
      </c>
      <c r="I487" s="1" t="s">
        <v>6837</v>
      </c>
      <c r="J487" s="1" t="s">
        <v>6838</v>
      </c>
      <c r="K487" s="1" t="s">
        <v>6839</v>
      </c>
      <c r="L487" s="14">
        <v>3</v>
      </c>
      <c r="M487" s="31" t="str">
        <f>VLOOKUP(L487,TiposUso!$A$1:$B$26,2,"FALSO")</f>
        <v>Captação em barramento em curso de água, com regularização de vazão (Área máxima inundada menor ou igual 5,00 HA)</v>
      </c>
      <c r="N487" s="14" t="s">
        <v>31</v>
      </c>
      <c r="O487" s="1" t="s">
        <v>557</v>
      </c>
      <c r="P487" s="1" t="s">
        <v>557</v>
      </c>
      <c r="Q487" s="1" t="s">
        <v>6840</v>
      </c>
      <c r="R487" s="1" t="s">
        <v>6841</v>
      </c>
      <c r="S487" s="14">
        <v>22</v>
      </c>
      <c r="T487" s="1">
        <f t="shared" si="11"/>
        <v>79.199999999999989</v>
      </c>
      <c r="U487" s="1" t="s">
        <v>6842</v>
      </c>
    </row>
    <row r="488" spans="1:21" s="1" customFormat="1" ht="15" customHeight="1" x14ac:dyDescent="0.2">
      <c r="A488" s="1" t="s">
        <v>6843</v>
      </c>
      <c r="B488" s="1" t="s">
        <v>6835</v>
      </c>
      <c r="C488" s="1" t="s">
        <v>6836</v>
      </c>
      <c r="D488" s="14" t="s">
        <v>4330</v>
      </c>
      <c r="E488" s="1" t="s">
        <v>6950</v>
      </c>
      <c r="F488" s="2">
        <v>41831</v>
      </c>
      <c r="G488" s="2">
        <v>42732</v>
      </c>
      <c r="H488" s="33" t="s">
        <v>111</v>
      </c>
      <c r="I488" s="1" t="s">
        <v>6844</v>
      </c>
      <c r="J488" s="1" t="s">
        <v>6845</v>
      </c>
      <c r="K488" s="1" t="s">
        <v>6846</v>
      </c>
      <c r="L488" s="14">
        <v>3</v>
      </c>
      <c r="M488" s="31" t="str">
        <f>VLOOKUP(L488,TiposUso!$A$1:$B$26,2,"FALSO")</f>
        <v>Captação em barramento em curso de água, com regularização de vazão (Área máxima inundada menor ou igual 5,00 HA)</v>
      </c>
      <c r="N488" s="14" t="s">
        <v>31</v>
      </c>
      <c r="O488" s="1" t="s">
        <v>557</v>
      </c>
      <c r="P488" s="1" t="s">
        <v>6847</v>
      </c>
      <c r="Q488" s="1" t="s">
        <v>6848</v>
      </c>
      <c r="R488" s="1" t="s">
        <v>6849</v>
      </c>
      <c r="S488" s="14">
        <v>25</v>
      </c>
      <c r="T488" s="1">
        <f t="shared" si="11"/>
        <v>90</v>
      </c>
      <c r="U488" s="1" t="s">
        <v>6850</v>
      </c>
    </row>
    <row r="489" spans="1:21" s="1" customFormat="1" ht="15" customHeight="1" x14ac:dyDescent="0.2">
      <c r="A489" s="1" t="s">
        <v>6851</v>
      </c>
      <c r="B489" s="1" t="s">
        <v>6852</v>
      </c>
      <c r="C489" s="1" t="s">
        <v>6853</v>
      </c>
      <c r="D489" s="14" t="s">
        <v>6854</v>
      </c>
      <c r="E489" s="1" t="s">
        <v>6855</v>
      </c>
      <c r="F489" s="2">
        <v>41831</v>
      </c>
      <c r="G489" s="2">
        <v>43657</v>
      </c>
      <c r="H489" s="33" t="s">
        <v>111</v>
      </c>
      <c r="I489" s="1" t="s">
        <v>6856</v>
      </c>
      <c r="J489" s="1" t="s">
        <v>6857</v>
      </c>
      <c r="K489" s="1" t="s">
        <v>6858</v>
      </c>
      <c r="L489" s="14">
        <v>4</v>
      </c>
      <c r="M489" s="31" t="str">
        <f>VLOOKUP(L489,TiposUso!$A$1:$B$26,2,"FALSO")</f>
        <v>Captação em barramento em curso de água, com regularização de vazão (Área máxima inundada maior 5,00 HA)</v>
      </c>
      <c r="N489" s="14" t="s">
        <v>26</v>
      </c>
      <c r="O489" s="1" t="s">
        <v>4072</v>
      </c>
      <c r="P489" s="1" t="s">
        <v>6859</v>
      </c>
      <c r="Q489" s="1" t="s">
        <v>6860</v>
      </c>
      <c r="R489" s="1" t="s">
        <v>6861</v>
      </c>
      <c r="S489" s="14">
        <v>416.9</v>
      </c>
      <c r="T489" s="1">
        <f t="shared" si="11"/>
        <v>1500.84</v>
      </c>
    </row>
    <row r="490" spans="1:21" s="1" customFormat="1" ht="15" customHeight="1" x14ac:dyDescent="0.2">
      <c r="A490" s="1" t="s">
        <v>6872</v>
      </c>
      <c r="B490" s="1" t="s">
        <v>6873</v>
      </c>
      <c r="C490" s="1" t="s">
        <v>6874</v>
      </c>
      <c r="D490" s="14" t="s">
        <v>6875</v>
      </c>
      <c r="E490" s="1" t="s">
        <v>6876</v>
      </c>
      <c r="F490" s="2">
        <v>41832</v>
      </c>
      <c r="G490" s="2">
        <v>44024</v>
      </c>
      <c r="H490" s="33" t="s">
        <v>111</v>
      </c>
      <c r="I490" s="1" t="s">
        <v>125</v>
      </c>
      <c r="J490" s="1" t="s">
        <v>6877</v>
      </c>
      <c r="K490" s="1" t="s">
        <v>6878</v>
      </c>
      <c r="L490" s="14">
        <v>2</v>
      </c>
      <c r="M490" s="31" t="str">
        <f>VLOOKUP(L490,TiposUso!$A$1:$B$26,2,"FALSO")</f>
        <v>Captação em barramento em curso de água, sem regularização de vazão</v>
      </c>
      <c r="N490" s="14" t="s">
        <v>84</v>
      </c>
      <c r="O490" s="1" t="s">
        <v>6879</v>
      </c>
      <c r="P490" s="1" t="s">
        <v>6891</v>
      </c>
      <c r="Q490" s="1" t="s">
        <v>6880</v>
      </c>
      <c r="R490" s="1" t="s">
        <v>6881</v>
      </c>
      <c r="S490" s="14">
        <v>2</v>
      </c>
      <c r="T490" s="1">
        <f t="shared" si="11"/>
        <v>7.2</v>
      </c>
    </row>
    <row r="491" spans="1:21" s="1" customFormat="1" ht="15" customHeight="1" x14ac:dyDescent="0.2">
      <c r="A491" s="1" t="s">
        <v>6882</v>
      </c>
      <c r="B491" s="1" t="s">
        <v>6873</v>
      </c>
      <c r="C491" s="1" t="s">
        <v>6874</v>
      </c>
      <c r="D491" s="14" t="s">
        <v>6875</v>
      </c>
      <c r="E491" s="1" t="s">
        <v>6883</v>
      </c>
      <c r="F491" s="2">
        <v>41832</v>
      </c>
      <c r="G491" s="2">
        <v>44024</v>
      </c>
      <c r="H491" s="33" t="s">
        <v>111</v>
      </c>
      <c r="I491" s="1" t="s">
        <v>1343</v>
      </c>
      <c r="J491" s="1" t="s">
        <v>6884</v>
      </c>
      <c r="K491" s="1" t="s">
        <v>6885</v>
      </c>
      <c r="L491" s="14">
        <v>5</v>
      </c>
      <c r="M491" s="31" t="str">
        <f>VLOOKUP(L491,TiposUso!$A$1:$B$26,2,"FALSO")</f>
        <v>Barramento em curso de água, sem captação</v>
      </c>
      <c r="N491" s="14" t="s">
        <v>84</v>
      </c>
      <c r="O491" s="1" t="s">
        <v>6879</v>
      </c>
      <c r="P491" s="1" t="s">
        <v>6891</v>
      </c>
      <c r="Q491" s="1" t="s">
        <v>6886</v>
      </c>
      <c r="R491" s="1" t="s">
        <v>6887</v>
      </c>
      <c r="S491" s="14" t="s">
        <v>91</v>
      </c>
    </row>
    <row r="492" spans="1:21" s="1" customFormat="1" ht="15" customHeight="1" x14ac:dyDescent="0.2">
      <c r="A492" s="1" t="s">
        <v>6888</v>
      </c>
      <c r="B492" s="1" t="s">
        <v>6873</v>
      </c>
      <c r="C492" s="1" t="s">
        <v>6874</v>
      </c>
      <c r="D492" s="14" t="s">
        <v>6875</v>
      </c>
      <c r="E492" s="1" t="s">
        <v>6889</v>
      </c>
      <c r="F492" s="2">
        <v>41832</v>
      </c>
      <c r="G492" s="2">
        <v>44024</v>
      </c>
      <c r="H492" s="33" t="s">
        <v>111</v>
      </c>
      <c r="I492" s="1" t="s">
        <v>1343</v>
      </c>
      <c r="J492" s="1" t="s">
        <v>6884</v>
      </c>
      <c r="K492" s="1" t="s">
        <v>6890</v>
      </c>
      <c r="L492" s="14">
        <v>5</v>
      </c>
      <c r="M492" s="31" t="str">
        <f>VLOOKUP(L492,TiposUso!$A$1:$B$26,2,"FALSO")</f>
        <v>Barramento em curso de água, sem captação</v>
      </c>
      <c r="N492" s="14" t="s">
        <v>84</v>
      </c>
      <c r="O492" s="1" t="s">
        <v>6879</v>
      </c>
      <c r="P492" s="1" t="s">
        <v>6891</v>
      </c>
      <c r="Q492" s="1" t="s">
        <v>6892</v>
      </c>
      <c r="R492" s="1" t="s">
        <v>6893</v>
      </c>
      <c r="S492" s="14" t="s">
        <v>91</v>
      </c>
    </row>
    <row r="493" spans="1:21" s="1" customFormat="1" ht="15" customHeight="1" x14ac:dyDescent="0.2">
      <c r="A493" s="1" t="s">
        <v>6894</v>
      </c>
      <c r="B493" s="1" t="s">
        <v>6873</v>
      </c>
      <c r="C493" s="1" t="s">
        <v>6874</v>
      </c>
      <c r="D493" s="14" t="s">
        <v>6875</v>
      </c>
      <c r="E493" s="1" t="s">
        <v>6895</v>
      </c>
      <c r="F493" s="2">
        <v>41832</v>
      </c>
      <c r="G493" s="2">
        <v>44024</v>
      </c>
      <c r="H493" s="33" t="s">
        <v>111</v>
      </c>
      <c r="I493" s="1" t="s">
        <v>6896</v>
      </c>
      <c r="J493" s="1" t="s">
        <v>6897</v>
      </c>
      <c r="K493" s="1" t="s">
        <v>6898</v>
      </c>
      <c r="L493" s="14">
        <v>5</v>
      </c>
      <c r="M493" s="31" t="str">
        <f>VLOOKUP(L493,TiposUso!$A$1:$B$26,2,"FALSO")</f>
        <v>Barramento em curso de água, sem captação</v>
      </c>
      <c r="N493" s="14" t="s">
        <v>84</v>
      </c>
      <c r="O493" s="1" t="s">
        <v>6879</v>
      </c>
      <c r="P493" s="1" t="s">
        <v>6891</v>
      </c>
      <c r="Q493" s="1" t="s">
        <v>6899</v>
      </c>
      <c r="R493" s="1" t="s">
        <v>6900</v>
      </c>
      <c r="S493" s="14" t="s">
        <v>91</v>
      </c>
    </row>
    <row r="494" spans="1:21" s="1" customFormat="1" ht="15" customHeight="1" x14ac:dyDescent="0.2">
      <c r="A494" s="1" t="s">
        <v>6901</v>
      </c>
      <c r="B494" s="1" t="s">
        <v>6873</v>
      </c>
      <c r="C494" s="1" t="s">
        <v>6874</v>
      </c>
      <c r="D494" s="14" t="s">
        <v>6875</v>
      </c>
      <c r="E494" s="1" t="s">
        <v>6902</v>
      </c>
      <c r="F494" s="2">
        <v>41832</v>
      </c>
      <c r="G494" s="2">
        <v>44024</v>
      </c>
      <c r="H494" s="33" t="s">
        <v>111</v>
      </c>
      <c r="I494" s="1" t="s">
        <v>1343</v>
      </c>
      <c r="J494" s="14" t="s">
        <v>91</v>
      </c>
      <c r="K494" s="14" t="s">
        <v>91</v>
      </c>
      <c r="L494" s="14">
        <v>15</v>
      </c>
      <c r="M494" s="31" t="str">
        <f>VLOOKUP(L494,TiposUso!$A$1:$B$26,2,"FALSO")</f>
        <v>Canalização e/ou retificação de curso de água</v>
      </c>
      <c r="N494" s="14" t="s">
        <v>84</v>
      </c>
      <c r="O494" s="1" t="s">
        <v>6879</v>
      </c>
      <c r="P494" s="1" t="s">
        <v>6891</v>
      </c>
      <c r="Q494" s="53" t="s">
        <v>6903</v>
      </c>
      <c r="R494" s="53" t="s">
        <v>6904</v>
      </c>
      <c r="S494" s="14" t="s">
        <v>91</v>
      </c>
    </row>
    <row r="495" spans="1:21" s="1" customFormat="1" ht="15" customHeight="1" x14ac:dyDescent="0.2">
      <c r="A495" s="1" t="s">
        <v>6923</v>
      </c>
      <c r="B495" s="1" t="s">
        <v>6924</v>
      </c>
      <c r="C495" s="1" t="s">
        <v>6925</v>
      </c>
      <c r="D495" s="14" t="s">
        <v>181</v>
      </c>
      <c r="E495" s="1" t="s">
        <v>6926</v>
      </c>
      <c r="F495" s="2">
        <v>41837</v>
      </c>
      <c r="G495" s="2">
        <v>43267</v>
      </c>
      <c r="H495" s="33" t="s">
        <v>111</v>
      </c>
      <c r="I495" s="1" t="s">
        <v>749</v>
      </c>
      <c r="J495" s="1" t="s">
        <v>6927</v>
      </c>
      <c r="K495" s="1" t="s">
        <v>6928</v>
      </c>
      <c r="L495" s="14">
        <v>3</v>
      </c>
      <c r="M495" s="31" t="str">
        <f>VLOOKUP(L495,TiposUso!$A$1:$B$26,2,"FALSO")</f>
        <v>Captação em barramento em curso de água, com regularização de vazão (Área máxima inundada menor ou igual 5,00 HA)</v>
      </c>
      <c r="N495" s="14" t="s">
        <v>30</v>
      </c>
      <c r="O495" s="1" t="s">
        <v>6929</v>
      </c>
      <c r="P495" s="1" t="s">
        <v>6930</v>
      </c>
      <c r="Q495" s="1" t="s">
        <v>6931</v>
      </c>
      <c r="R495" s="1" t="s">
        <v>6932</v>
      </c>
      <c r="S495" s="14">
        <v>45</v>
      </c>
      <c r="T495" s="1">
        <f t="shared" si="11"/>
        <v>162</v>
      </c>
    </row>
    <row r="496" spans="1:21" s="1" customFormat="1" ht="15" customHeight="1" x14ac:dyDescent="0.2">
      <c r="A496" s="1" t="s">
        <v>6933</v>
      </c>
      <c r="B496" s="1" t="s">
        <v>6934</v>
      </c>
      <c r="C496" s="1" t="s">
        <v>6935</v>
      </c>
      <c r="D496" s="14" t="s">
        <v>960</v>
      </c>
      <c r="E496" s="1" t="s">
        <v>6936</v>
      </c>
      <c r="F496" s="2">
        <v>41837</v>
      </c>
      <c r="G496" s="2">
        <v>43663</v>
      </c>
      <c r="H496" s="33" t="s">
        <v>111</v>
      </c>
      <c r="I496" s="1" t="s">
        <v>998</v>
      </c>
      <c r="J496" s="14" t="s">
        <v>91</v>
      </c>
      <c r="K496" s="14" t="s">
        <v>91</v>
      </c>
      <c r="L496" s="14">
        <v>1</v>
      </c>
      <c r="M496" s="31" t="str">
        <f>VLOOKUP(L496,TiposUso!$A$1:$B$26,2,"FALSO")</f>
        <v>Captação em corpos de água (rios, lagoas naturais,etc.)</v>
      </c>
      <c r="N496" s="14" t="s">
        <v>20</v>
      </c>
      <c r="O496" s="1" t="s">
        <v>154</v>
      </c>
      <c r="P496" s="1" t="s">
        <v>695</v>
      </c>
      <c r="Q496" s="1" t="s">
        <v>6937</v>
      </c>
      <c r="R496" s="1" t="s">
        <v>6938</v>
      </c>
      <c r="S496" s="14">
        <v>21.69</v>
      </c>
      <c r="T496" s="1">
        <f t="shared" si="11"/>
        <v>78.084000000000003</v>
      </c>
    </row>
    <row r="497" spans="1:21" s="1" customFormat="1" ht="15" customHeight="1" x14ac:dyDescent="0.2">
      <c r="A497" s="1" t="s">
        <v>6939</v>
      </c>
      <c r="B497" s="1" t="s">
        <v>6940</v>
      </c>
      <c r="C497" s="1" t="s">
        <v>6941</v>
      </c>
      <c r="D497" s="14" t="s">
        <v>960</v>
      </c>
      <c r="E497" s="1" t="s">
        <v>6942</v>
      </c>
      <c r="F497" s="2">
        <v>41837</v>
      </c>
      <c r="G497" s="2">
        <v>43663</v>
      </c>
      <c r="H497" s="33" t="s">
        <v>111</v>
      </c>
      <c r="I497" s="1" t="s">
        <v>2490</v>
      </c>
      <c r="J497" s="14" t="s">
        <v>91</v>
      </c>
      <c r="K497" s="14" t="s">
        <v>91</v>
      </c>
      <c r="L497" s="14">
        <v>1</v>
      </c>
      <c r="M497" s="31" t="str">
        <f>VLOOKUP(L497,TiposUso!$A$1:$B$26,2,"FALSO")</f>
        <v>Captação em corpos de água (rios, lagoas naturais,etc.)</v>
      </c>
      <c r="N497" s="14" t="s">
        <v>73</v>
      </c>
      <c r="O497" s="1" t="s">
        <v>307</v>
      </c>
      <c r="P497" s="1" t="s">
        <v>6943</v>
      </c>
      <c r="Q497" s="1" t="s">
        <v>6944</v>
      </c>
      <c r="R497" s="1" t="s">
        <v>6945</v>
      </c>
      <c r="S497" s="14">
        <v>7.65</v>
      </c>
      <c r="T497" s="1">
        <f t="shared" si="11"/>
        <v>27.540000000000003</v>
      </c>
    </row>
    <row r="498" spans="1:21" s="1" customFormat="1" ht="15" customHeight="1" x14ac:dyDescent="0.2">
      <c r="A498" s="1" t="s">
        <v>7032</v>
      </c>
      <c r="B498" s="1" t="s">
        <v>7033</v>
      </c>
      <c r="C498" s="1" t="s">
        <v>7034</v>
      </c>
      <c r="D498" s="14" t="s">
        <v>305</v>
      </c>
      <c r="E498" s="1" t="s">
        <v>7035</v>
      </c>
      <c r="F498" s="2">
        <v>41845</v>
      </c>
      <c r="G498" s="2">
        <v>43671</v>
      </c>
      <c r="H498" s="33" t="s">
        <v>111</v>
      </c>
      <c r="I498" s="1" t="s">
        <v>7036</v>
      </c>
      <c r="J498" s="14" t="s">
        <v>91</v>
      </c>
      <c r="K498" s="14" t="s">
        <v>91</v>
      </c>
      <c r="L498" s="14">
        <v>1</v>
      </c>
      <c r="M498" s="31" t="str">
        <f>VLOOKUP(L498,TiposUso!$A$1:$B$26,2,"FALSO")</f>
        <v>Captação em corpos de água (rios, lagoas naturais,etc.)</v>
      </c>
      <c r="N498" s="14" t="s">
        <v>73</v>
      </c>
      <c r="O498" s="1" t="s">
        <v>307</v>
      </c>
      <c r="P498" s="1" t="s">
        <v>7037</v>
      </c>
      <c r="Q498" s="1" t="s">
        <v>7038</v>
      </c>
      <c r="R498" s="1" t="s">
        <v>7039</v>
      </c>
      <c r="S498" s="14">
        <v>12.21</v>
      </c>
      <c r="T498" s="1">
        <f t="shared" si="11"/>
        <v>43.956000000000003</v>
      </c>
    </row>
    <row r="499" spans="1:21" s="1" customFormat="1" ht="15" customHeight="1" x14ac:dyDescent="0.2">
      <c r="A499" s="1" t="s">
        <v>7108</v>
      </c>
      <c r="B499" s="1" t="s">
        <v>7109</v>
      </c>
      <c r="C499" s="1" t="s">
        <v>5452</v>
      </c>
      <c r="D499" s="14" t="s">
        <v>7110</v>
      </c>
      <c r="E499" s="1" t="s">
        <v>7111</v>
      </c>
      <c r="F499" s="2">
        <v>41849</v>
      </c>
      <c r="G499" s="2">
        <v>43675</v>
      </c>
      <c r="H499" s="33" t="s">
        <v>111</v>
      </c>
      <c r="I499" s="1" t="s">
        <v>3024</v>
      </c>
      <c r="J499" s="14" t="s">
        <v>91</v>
      </c>
      <c r="K499" s="14" t="s">
        <v>91</v>
      </c>
      <c r="L499" s="14">
        <v>1</v>
      </c>
      <c r="M499" s="31" t="str">
        <f>VLOOKUP(L499,TiposUso!$A$1:$B$26,2,"FALSO")</f>
        <v>Captação em corpos de água (rios, lagoas naturais,etc.)</v>
      </c>
      <c r="N499" s="14" t="s">
        <v>75</v>
      </c>
      <c r="O499" s="1" t="s">
        <v>299</v>
      </c>
      <c r="P499" s="1" t="s">
        <v>7112</v>
      </c>
      <c r="Q499" s="1" t="s">
        <v>7113</v>
      </c>
      <c r="R499" s="1" t="s">
        <v>7114</v>
      </c>
      <c r="S499" s="14">
        <v>2.5</v>
      </c>
      <c r="T499" s="1">
        <f t="shared" si="11"/>
        <v>9</v>
      </c>
    </row>
    <row r="500" spans="1:21" s="1" customFormat="1" ht="15" customHeight="1" x14ac:dyDescent="0.2">
      <c r="A500" s="1" t="s">
        <v>7115</v>
      </c>
      <c r="B500" s="1" t="s">
        <v>7116</v>
      </c>
      <c r="C500" s="1" t="s">
        <v>7117</v>
      </c>
      <c r="D500" s="14" t="s">
        <v>2941</v>
      </c>
      <c r="E500" s="1" t="s">
        <v>7118</v>
      </c>
      <c r="F500" s="2">
        <v>41849</v>
      </c>
      <c r="G500" s="2">
        <v>43310</v>
      </c>
      <c r="H500" s="33" t="s">
        <v>111</v>
      </c>
      <c r="I500" s="1" t="s">
        <v>168</v>
      </c>
      <c r="J500" s="14" t="s">
        <v>91</v>
      </c>
      <c r="K500" s="14" t="s">
        <v>91</v>
      </c>
      <c r="L500" s="14">
        <v>14</v>
      </c>
      <c r="M500" s="31" t="str">
        <f>VLOOKUP(L500,TiposUso!$A$1:$B$26,2,"FALSO")</f>
        <v>Dragagem de curso de água para fins de extração mineral</v>
      </c>
      <c r="N500" s="14" t="s">
        <v>76</v>
      </c>
      <c r="O500" s="1" t="s">
        <v>685</v>
      </c>
      <c r="P500" s="1" t="s">
        <v>7119</v>
      </c>
      <c r="Q500" s="53" t="s">
        <v>7120</v>
      </c>
      <c r="R500" s="53" t="s">
        <v>7121</v>
      </c>
      <c r="S500" s="14" t="s">
        <v>91</v>
      </c>
    </row>
    <row r="501" spans="1:21" s="1" customFormat="1" ht="15" customHeight="1" x14ac:dyDescent="0.2">
      <c r="A501" s="1" t="s">
        <v>7122</v>
      </c>
      <c r="B501" s="1" t="s">
        <v>7123</v>
      </c>
      <c r="C501" s="1" t="s">
        <v>7124</v>
      </c>
      <c r="D501" s="14" t="s">
        <v>5885</v>
      </c>
      <c r="E501" s="1" t="s">
        <v>7125</v>
      </c>
      <c r="F501" s="2">
        <v>41849</v>
      </c>
      <c r="G501" s="2">
        <v>42140</v>
      </c>
      <c r="H501" s="33" t="s">
        <v>111</v>
      </c>
      <c r="I501" s="1" t="s">
        <v>168</v>
      </c>
      <c r="J501" s="14" t="s">
        <v>91</v>
      </c>
      <c r="K501" s="14" t="s">
        <v>91</v>
      </c>
      <c r="L501" s="14">
        <v>14</v>
      </c>
      <c r="M501" s="31" t="str">
        <f>VLOOKUP(L501,TiposUso!$A$1:$B$26,2,"FALSO")</f>
        <v>Dragagem de curso de água para fins de extração mineral</v>
      </c>
      <c r="N501" s="14" t="s">
        <v>31</v>
      </c>
      <c r="O501" s="1" t="s">
        <v>1307</v>
      </c>
      <c r="P501" s="1" t="s">
        <v>1307</v>
      </c>
      <c r="Q501" s="36" t="s">
        <v>7126</v>
      </c>
      <c r="R501" s="36" t="s">
        <v>7127</v>
      </c>
      <c r="S501" s="14" t="s">
        <v>91</v>
      </c>
      <c r="U501" s="1" t="s">
        <v>7128</v>
      </c>
    </row>
    <row r="502" spans="1:21" s="1" customFormat="1" ht="15" customHeight="1" x14ac:dyDescent="0.2">
      <c r="A502" s="1" t="s">
        <v>7129</v>
      </c>
      <c r="B502" s="1" t="s">
        <v>7130</v>
      </c>
      <c r="C502" s="1" t="s">
        <v>7131</v>
      </c>
      <c r="D502" s="14" t="s">
        <v>714</v>
      </c>
      <c r="E502" s="1" t="s">
        <v>7132</v>
      </c>
      <c r="F502" s="2">
        <v>41849</v>
      </c>
      <c r="G502" s="2">
        <v>43151</v>
      </c>
      <c r="H502" s="33" t="s">
        <v>111</v>
      </c>
      <c r="I502" s="1" t="s">
        <v>168</v>
      </c>
      <c r="J502" s="1" t="s">
        <v>91</v>
      </c>
      <c r="K502" s="1" t="s">
        <v>91</v>
      </c>
      <c r="L502" s="14">
        <v>14</v>
      </c>
      <c r="M502" s="31" t="str">
        <f>VLOOKUP(L502,TiposUso!$A$1:$B$26,2,"FALSO")</f>
        <v>Dragagem de curso de água para fins de extração mineral</v>
      </c>
      <c r="N502" s="14" t="s">
        <v>32</v>
      </c>
      <c r="O502" s="1" t="s">
        <v>548</v>
      </c>
      <c r="P502" s="1" t="s">
        <v>7133</v>
      </c>
      <c r="Q502" s="36" t="s">
        <v>7134</v>
      </c>
      <c r="R502" s="36" t="s">
        <v>7135</v>
      </c>
      <c r="S502" s="14" t="s">
        <v>91</v>
      </c>
      <c r="U502" s="1" t="s">
        <v>7136</v>
      </c>
    </row>
    <row r="503" spans="1:21" s="1" customFormat="1" ht="15" customHeight="1" x14ac:dyDescent="0.2">
      <c r="A503" s="1" t="s">
        <v>7137</v>
      </c>
      <c r="B503" s="1" t="s">
        <v>7138</v>
      </c>
      <c r="C503" s="1" t="s">
        <v>7139</v>
      </c>
      <c r="D503" s="14" t="s">
        <v>7140</v>
      </c>
      <c r="E503" s="1" t="s">
        <v>7141</v>
      </c>
      <c r="F503" s="2">
        <v>41849</v>
      </c>
      <c r="G503" s="2">
        <v>43310</v>
      </c>
      <c r="H503" s="33" t="s">
        <v>111</v>
      </c>
      <c r="I503" s="1" t="s">
        <v>168</v>
      </c>
      <c r="J503" s="1" t="s">
        <v>91</v>
      </c>
      <c r="K503" s="1" t="s">
        <v>91</v>
      </c>
      <c r="L503" s="14">
        <v>14</v>
      </c>
      <c r="M503" s="31" t="str">
        <f>VLOOKUP(L503,TiposUso!$A$1:$B$26,2,"FALSO")</f>
        <v>Dragagem de curso de água para fins de extração mineral</v>
      </c>
      <c r="N503" s="14" t="s">
        <v>32</v>
      </c>
      <c r="O503" s="1" t="s">
        <v>548</v>
      </c>
      <c r="P503" s="1" t="s">
        <v>1250</v>
      </c>
      <c r="Q503" s="36" t="s">
        <v>7142</v>
      </c>
      <c r="R503" s="36" t="s">
        <v>7143</v>
      </c>
      <c r="S503" s="14" t="s">
        <v>91</v>
      </c>
    </row>
    <row r="504" spans="1:21" s="1" customFormat="1" ht="15" customHeight="1" x14ac:dyDescent="0.2">
      <c r="A504" s="1" t="s">
        <v>7160</v>
      </c>
      <c r="B504" s="1" t="s">
        <v>7161</v>
      </c>
      <c r="C504" s="1" t="s">
        <v>7162</v>
      </c>
      <c r="D504" s="14" t="s">
        <v>7163</v>
      </c>
      <c r="E504" s="1" t="s">
        <v>7164</v>
      </c>
      <c r="F504" s="2">
        <v>41849</v>
      </c>
      <c r="G504" s="2">
        <v>43310</v>
      </c>
      <c r="H504" s="33" t="s">
        <v>111</v>
      </c>
      <c r="I504" s="1" t="s">
        <v>168</v>
      </c>
      <c r="J504" s="1" t="s">
        <v>91</v>
      </c>
      <c r="K504" s="1" t="s">
        <v>91</v>
      </c>
      <c r="L504" s="14">
        <v>14</v>
      </c>
      <c r="M504" s="31" t="str">
        <f>VLOOKUP(L504,TiposUso!$A$1:$B$26,2,"FALSO")</f>
        <v>Dragagem de curso de água para fins de extração mineral</v>
      </c>
      <c r="N504" s="14" t="s">
        <v>32</v>
      </c>
      <c r="O504" s="1" t="s">
        <v>548</v>
      </c>
      <c r="P504" s="1" t="s">
        <v>1250</v>
      </c>
      <c r="Q504" s="53" t="s">
        <v>7165</v>
      </c>
      <c r="R504" s="36" t="s">
        <v>7166</v>
      </c>
      <c r="S504" s="14" t="s">
        <v>91</v>
      </c>
      <c r="U504" s="1" t="s">
        <v>7167</v>
      </c>
    </row>
    <row r="505" spans="1:21" s="1" customFormat="1" ht="15" customHeight="1" x14ac:dyDescent="0.2">
      <c r="A505" s="1" t="s">
        <v>7168</v>
      </c>
      <c r="B505" s="1" t="s">
        <v>7169</v>
      </c>
      <c r="C505" s="1" t="s">
        <v>7170</v>
      </c>
      <c r="D505" s="14" t="s">
        <v>722</v>
      </c>
      <c r="E505" s="1" t="s">
        <v>7171</v>
      </c>
      <c r="F505" s="2">
        <v>41849</v>
      </c>
      <c r="G505" s="2">
        <v>43675</v>
      </c>
      <c r="H505" s="33" t="s">
        <v>111</v>
      </c>
      <c r="I505" s="1" t="s">
        <v>7172</v>
      </c>
      <c r="J505" s="14" t="s">
        <v>91</v>
      </c>
      <c r="K505" s="14" t="s">
        <v>91</v>
      </c>
      <c r="L505" s="14">
        <v>1</v>
      </c>
      <c r="M505" s="31" t="str">
        <f>VLOOKUP(L505,TiposUso!$A$1:$B$26,2,"FALSO")</f>
        <v>Captação em corpos de água (rios, lagoas naturais,etc.)</v>
      </c>
      <c r="N505" s="14" t="s">
        <v>21</v>
      </c>
      <c r="O505" s="1" t="s">
        <v>565</v>
      </c>
      <c r="P505" s="1" t="s">
        <v>565</v>
      </c>
      <c r="Q505" s="1" t="s">
        <v>7173</v>
      </c>
      <c r="R505" s="1" t="s">
        <v>7174</v>
      </c>
      <c r="S505" s="14">
        <v>5</v>
      </c>
      <c r="T505" s="1">
        <f t="shared" si="11"/>
        <v>18</v>
      </c>
      <c r="U505" s="1" t="s">
        <v>7175</v>
      </c>
    </row>
    <row r="506" spans="1:21" s="1" customFormat="1" ht="15" customHeight="1" x14ac:dyDescent="0.2">
      <c r="A506" s="1" t="s">
        <v>7176</v>
      </c>
      <c r="B506" s="1" t="s">
        <v>7177</v>
      </c>
      <c r="C506" s="1" t="s">
        <v>7178</v>
      </c>
      <c r="D506" s="14" t="s">
        <v>6631</v>
      </c>
      <c r="E506" s="1" t="s">
        <v>7179</v>
      </c>
      <c r="F506" s="2">
        <v>41849</v>
      </c>
      <c r="G506" s="2">
        <v>43675</v>
      </c>
      <c r="H506" s="33" t="s">
        <v>111</v>
      </c>
      <c r="I506" s="1" t="s">
        <v>961</v>
      </c>
      <c r="J506" s="14" t="s">
        <v>91</v>
      </c>
      <c r="K506" s="14" t="s">
        <v>91</v>
      </c>
      <c r="L506" s="14">
        <v>1</v>
      </c>
      <c r="M506" s="31" t="str">
        <f>VLOOKUP(L506,TiposUso!$A$1:$B$26,2,"FALSO")</f>
        <v>Captação em corpos de água (rios, lagoas naturais,etc.)</v>
      </c>
      <c r="N506" s="14" t="s">
        <v>21</v>
      </c>
      <c r="O506" s="1" t="s">
        <v>565</v>
      </c>
      <c r="P506" s="1" t="s">
        <v>7180</v>
      </c>
      <c r="Q506" s="1" t="s">
        <v>4478</v>
      </c>
      <c r="R506" s="1" t="s">
        <v>7181</v>
      </c>
      <c r="S506" s="14">
        <v>27.7</v>
      </c>
      <c r="T506" s="1">
        <f t="shared" si="11"/>
        <v>99.72</v>
      </c>
    </row>
    <row r="507" spans="1:21" s="1" customFormat="1" ht="15" customHeight="1" x14ac:dyDescent="0.2">
      <c r="A507" s="1" t="s">
        <v>7182</v>
      </c>
      <c r="B507" s="1" t="s">
        <v>7183</v>
      </c>
      <c r="C507" s="1" t="s">
        <v>7184</v>
      </c>
      <c r="D507" s="14" t="s">
        <v>1396</v>
      </c>
      <c r="E507" s="1" t="s">
        <v>7185</v>
      </c>
      <c r="F507" s="2">
        <v>41849</v>
      </c>
      <c r="G507" s="2">
        <v>43310</v>
      </c>
      <c r="H507" s="33" t="s">
        <v>111</v>
      </c>
      <c r="I507" s="1" t="s">
        <v>168</v>
      </c>
      <c r="J507" s="14" t="s">
        <v>91</v>
      </c>
      <c r="K507" s="14" t="s">
        <v>91</v>
      </c>
      <c r="L507" s="14">
        <v>14</v>
      </c>
      <c r="M507" s="31" t="str">
        <f>VLOOKUP(L507,TiposUso!$A$1:$B$26,2,"FALSO")</f>
        <v>Dragagem de curso de água para fins de extração mineral</v>
      </c>
      <c r="N507" s="14" t="s">
        <v>21</v>
      </c>
      <c r="O507" s="1" t="s">
        <v>565</v>
      </c>
      <c r="P507" s="1" t="s">
        <v>565</v>
      </c>
      <c r="Q507" s="36" t="s">
        <v>7186</v>
      </c>
      <c r="R507" s="36" t="s">
        <v>7187</v>
      </c>
      <c r="S507" s="14" t="s">
        <v>91</v>
      </c>
    </row>
    <row r="508" spans="1:21" s="1" customFormat="1" ht="15" customHeight="1" x14ac:dyDescent="0.2">
      <c r="A508" s="1" t="s">
        <v>7188</v>
      </c>
      <c r="B508" s="1" t="s">
        <v>7189</v>
      </c>
      <c r="C508" s="1" t="s">
        <v>7190</v>
      </c>
      <c r="D508" s="14" t="s">
        <v>7191</v>
      </c>
      <c r="E508" s="1" t="s">
        <v>7192</v>
      </c>
      <c r="F508" s="2">
        <v>41849</v>
      </c>
      <c r="G508" s="2">
        <v>42927</v>
      </c>
      <c r="H508" s="33" t="s">
        <v>111</v>
      </c>
      <c r="I508" s="1" t="s">
        <v>786</v>
      </c>
      <c r="J508" s="14" t="s">
        <v>91</v>
      </c>
      <c r="K508" s="14" t="s">
        <v>91</v>
      </c>
      <c r="L508" s="14">
        <v>1</v>
      </c>
      <c r="M508" s="31" t="str">
        <f>VLOOKUP(L508,TiposUso!$A$1:$B$26,2,"FALSO")</f>
        <v>Captação em corpos de água (rios, lagoas naturais,etc.)</v>
      </c>
      <c r="N508" s="14" t="s">
        <v>31</v>
      </c>
      <c r="O508" s="1" t="s">
        <v>557</v>
      </c>
      <c r="P508" s="1" t="s">
        <v>7193</v>
      </c>
      <c r="Q508" s="1" t="s">
        <v>7194</v>
      </c>
      <c r="R508" s="1" t="s">
        <v>7195</v>
      </c>
      <c r="S508" s="1">
        <v>2</v>
      </c>
      <c r="T508" s="1">
        <f t="shared" si="11"/>
        <v>7.2</v>
      </c>
      <c r="U508" s="1" t="s">
        <v>7196</v>
      </c>
    </row>
    <row r="509" spans="1:21" s="1" customFormat="1" ht="15" customHeight="1" x14ac:dyDescent="0.2">
      <c r="A509" s="1" t="s">
        <v>7197</v>
      </c>
      <c r="B509" s="1" t="s">
        <v>7198</v>
      </c>
      <c r="C509" s="1" t="s">
        <v>7199</v>
      </c>
      <c r="D509" s="14" t="s">
        <v>674</v>
      </c>
      <c r="E509" s="1" t="s">
        <v>7200</v>
      </c>
      <c r="F509" s="2">
        <v>41849</v>
      </c>
      <c r="G509" s="2">
        <v>43310</v>
      </c>
      <c r="H509" s="33" t="s">
        <v>111</v>
      </c>
      <c r="I509" s="1" t="s">
        <v>168</v>
      </c>
      <c r="J509" s="14" t="s">
        <v>91</v>
      </c>
      <c r="K509" s="14" t="s">
        <v>91</v>
      </c>
      <c r="L509" s="14">
        <v>14</v>
      </c>
      <c r="M509" s="31" t="str">
        <f>VLOOKUP(L509,TiposUso!$A$1:$B$26,2,"FALSO")</f>
        <v>Dragagem de curso de água para fins de extração mineral</v>
      </c>
      <c r="N509" s="14" t="s">
        <v>21</v>
      </c>
      <c r="O509" s="1" t="s">
        <v>565</v>
      </c>
      <c r="P509" s="1" t="s">
        <v>565</v>
      </c>
      <c r="Q509" s="36" t="s">
        <v>7201</v>
      </c>
      <c r="R509" s="36" t="s">
        <v>7202</v>
      </c>
      <c r="S509" s="14" t="s">
        <v>91</v>
      </c>
    </row>
    <row r="510" spans="1:21" s="1" customFormat="1" ht="15" customHeight="1" x14ac:dyDescent="0.2">
      <c r="A510" s="1" t="s">
        <v>7203</v>
      </c>
      <c r="B510" s="1" t="s">
        <v>7204</v>
      </c>
      <c r="C510" s="1" t="s">
        <v>7205</v>
      </c>
      <c r="D510" s="14" t="s">
        <v>7206</v>
      </c>
      <c r="E510" s="1" t="s">
        <v>7252</v>
      </c>
      <c r="F510" s="2">
        <v>41849</v>
      </c>
      <c r="G510" s="2">
        <v>43675</v>
      </c>
      <c r="H510" s="33" t="s">
        <v>111</v>
      </c>
      <c r="I510" s="1" t="s">
        <v>7207</v>
      </c>
      <c r="J510" s="1" t="s">
        <v>7208</v>
      </c>
      <c r="K510" s="1" t="s">
        <v>7209</v>
      </c>
      <c r="L510" s="14">
        <v>2</v>
      </c>
      <c r="M510" s="31" t="str">
        <f>VLOOKUP(L510,TiposUso!$A$1:$B$26,2,"FALSO")</f>
        <v>Captação em barramento em curso de água, sem regularização de vazão</v>
      </c>
      <c r="N510" s="14" t="s">
        <v>32</v>
      </c>
      <c r="O510" s="1" t="s">
        <v>548</v>
      </c>
      <c r="P510" s="1" t="s">
        <v>6809</v>
      </c>
      <c r="Q510" s="1" t="s">
        <v>7210</v>
      </c>
      <c r="R510" s="1" t="s">
        <v>7211</v>
      </c>
      <c r="S510" s="1">
        <v>149</v>
      </c>
      <c r="T510" s="1">
        <f t="shared" si="11"/>
        <v>536.4</v>
      </c>
    </row>
    <row r="511" spans="1:21" s="1" customFormat="1" ht="15" customHeight="1" x14ac:dyDescent="0.2">
      <c r="A511" s="1" t="s">
        <v>7212</v>
      </c>
      <c r="B511" s="1" t="s">
        <v>7189</v>
      </c>
      <c r="C511" s="1" t="s">
        <v>7190</v>
      </c>
      <c r="D511" s="14" t="s">
        <v>7191</v>
      </c>
      <c r="E511" s="1" t="s">
        <v>7253</v>
      </c>
      <c r="F511" s="2">
        <v>41849</v>
      </c>
      <c r="G511" s="2">
        <v>42927</v>
      </c>
      <c r="H511" s="33" t="s">
        <v>111</v>
      </c>
      <c r="I511" s="1" t="s">
        <v>7213</v>
      </c>
      <c r="J511" s="1" t="s">
        <v>7214</v>
      </c>
      <c r="K511" s="1" t="s">
        <v>7215</v>
      </c>
      <c r="L511" s="14">
        <v>3</v>
      </c>
      <c r="M511" s="31" t="str">
        <f>VLOOKUP(L511,TiposUso!$A$1:$B$26,2,"FALSO")</f>
        <v>Captação em barramento em curso de água, com regularização de vazão (Área máxima inundada menor ou igual 5,00 HA)</v>
      </c>
      <c r="N511" s="14" t="s">
        <v>31</v>
      </c>
      <c r="O511" s="1" t="s">
        <v>557</v>
      </c>
      <c r="P511" s="1" t="s">
        <v>7216</v>
      </c>
      <c r="Q511" s="1" t="s">
        <v>7217</v>
      </c>
      <c r="R511" s="1" t="s">
        <v>7218</v>
      </c>
      <c r="S511" s="14">
        <v>39.700000000000003</v>
      </c>
      <c r="T511" s="1">
        <f t="shared" si="11"/>
        <v>142.92000000000002</v>
      </c>
      <c r="U511" s="1" t="s">
        <v>7219</v>
      </c>
    </row>
    <row r="512" spans="1:21" s="1" customFormat="1" ht="15" customHeight="1" x14ac:dyDescent="0.2">
      <c r="A512" s="1" t="s">
        <v>7220</v>
      </c>
      <c r="B512" s="1" t="s">
        <v>7189</v>
      </c>
      <c r="C512" s="1" t="s">
        <v>7190</v>
      </c>
      <c r="D512" s="14" t="s">
        <v>7191</v>
      </c>
      <c r="E512" s="1" t="s">
        <v>7254</v>
      </c>
      <c r="F512" s="2">
        <v>41849</v>
      </c>
      <c r="G512" s="2">
        <v>42927</v>
      </c>
      <c r="H512" s="33" t="s">
        <v>111</v>
      </c>
      <c r="I512" s="1" t="s">
        <v>7221</v>
      </c>
      <c r="J512" s="1" t="s">
        <v>7222</v>
      </c>
      <c r="K512" s="1" t="s">
        <v>7223</v>
      </c>
      <c r="L512" s="14">
        <v>3</v>
      </c>
      <c r="M512" s="31" t="str">
        <f>VLOOKUP(L512,TiposUso!$A$1:$B$26,2,"FALSO")</f>
        <v>Captação em barramento em curso de água, com regularização de vazão (Área máxima inundada menor ou igual 5,00 HA)</v>
      </c>
      <c r="N512" s="14" t="s">
        <v>31</v>
      </c>
      <c r="O512" s="1" t="s">
        <v>557</v>
      </c>
      <c r="P512" s="1" t="s">
        <v>7216</v>
      </c>
      <c r="Q512" s="1" t="s">
        <v>7224</v>
      </c>
      <c r="R512" s="1" t="s">
        <v>7225</v>
      </c>
      <c r="S512" s="1">
        <v>30.6</v>
      </c>
      <c r="T512" s="1">
        <f t="shared" si="11"/>
        <v>110.16000000000001</v>
      </c>
      <c r="U512" s="1" t="s">
        <v>7226</v>
      </c>
    </row>
    <row r="513" spans="1:21" s="1" customFormat="1" ht="15" customHeight="1" x14ac:dyDescent="0.2">
      <c r="A513" s="1" t="s">
        <v>7227</v>
      </c>
      <c r="B513" s="1" t="s">
        <v>7189</v>
      </c>
      <c r="C513" s="1" t="s">
        <v>7190</v>
      </c>
      <c r="D513" s="14" t="s">
        <v>7191</v>
      </c>
      <c r="E513" s="1" t="s">
        <v>7255</v>
      </c>
      <c r="F513" s="2">
        <v>41849</v>
      </c>
      <c r="G513" s="2">
        <v>42927</v>
      </c>
      <c r="H513" s="33" t="s">
        <v>111</v>
      </c>
      <c r="I513" s="1" t="s">
        <v>7228</v>
      </c>
      <c r="J513" s="1" t="s">
        <v>7229</v>
      </c>
      <c r="K513" s="1" t="s">
        <v>7230</v>
      </c>
      <c r="L513" s="14">
        <v>3</v>
      </c>
      <c r="M513" s="31" t="str">
        <f>VLOOKUP(L513,TiposUso!$A$1:$B$26,2,"FALSO")</f>
        <v>Captação em barramento em curso de água, com regularização de vazão (Área máxima inundada menor ou igual 5,00 HA)</v>
      </c>
      <c r="N513" s="14" t="s">
        <v>31</v>
      </c>
      <c r="O513" s="1" t="s">
        <v>557</v>
      </c>
      <c r="P513" s="1" t="s">
        <v>7216</v>
      </c>
      <c r="Q513" s="1" t="s">
        <v>7231</v>
      </c>
      <c r="R513" s="1" t="s">
        <v>7232</v>
      </c>
      <c r="S513" s="1">
        <v>6.8</v>
      </c>
      <c r="T513" s="1">
        <f t="shared" si="11"/>
        <v>24.479999999999997</v>
      </c>
      <c r="U513" s="1" t="s">
        <v>7233</v>
      </c>
    </row>
    <row r="514" spans="1:21" s="1" customFormat="1" ht="15" customHeight="1" x14ac:dyDescent="0.2">
      <c r="A514" s="1" t="s">
        <v>7234</v>
      </c>
      <c r="B514" s="1" t="s">
        <v>7189</v>
      </c>
      <c r="C514" s="1" t="s">
        <v>7190</v>
      </c>
      <c r="D514" s="14" t="s">
        <v>7191</v>
      </c>
      <c r="E514" s="1" t="s">
        <v>7256</v>
      </c>
      <c r="F514" s="2">
        <v>41849</v>
      </c>
      <c r="G514" s="2">
        <v>42927</v>
      </c>
      <c r="H514" s="33" t="s">
        <v>111</v>
      </c>
      <c r="I514" s="1" t="s">
        <v>7235</v>
      </c>
      <c r="J514" s="1" t="s">
        <v>7236</v>
      </c>
      <c r="K514" s="1" t="s">
        <v>7236</v>
      </c>
      <c r="L514" s="14">
        <v>3</v>
      </c>
      <c r="M514" s="31" t="str">
        <f>VLOOKUP(L514,TiposUso!$A$1:$B$26,2,"FALSO")</f>
        <v>Captação em barramento em curso de água, com regularização de vazão (Área máxima inundada menor ou igual 5,00 HA)</v>
      </c>
      <c r="N514" s="14" t="s">
        <v>31</v>
      </c>
      <c r="O514" s="1" t="s">
        <v>557</v>
      </c>
      <c r="P514" s="1" t="s">
        <v>7216</v>
      </c>
      <c r="Q514" s="1" t="s">
        <v>7237</v>
      </c>
      <c r="R514" s="1" t="s">
        <v>7238</v>
      </c>
      <c r="S514" s="1">
        <v>31.4</v>
      </c>
      <c r="T514" s="1">
        <f t="shared" si="11"/>
        <v>113.03999999999999</v>
      </c>
      <c r="U514" s="1" t="s">
        <v>7239</v>
      </c>
    </row>
    <row r="515" spans="1:21" s="1" customFormat="1" ht="15" customHeight="1" x14ac:dyDescent="0.2">
      <c r="A515" s="1" t="s">
        <v>7240</v>
      </c>
      <c r="B515" s="1" t="s">
        <v>7241</v>
      </c>
      <c r="C515" s="1" t="s">
        <v>7242</v>
      </c>
      <c r="D515" s="14" t="s">
        <v>5871</v>
      </c>
      <c r="E515" s="1" t="s">
        <v>7257</v>
      </c>
      <c r="F515" s="2">
        <v>41849</v>
      </c>
      <c r="G515" s="2">
        <v>42247</v>
      </c>
      <c r="H515" s="33" t="s">
        <v>111</v>
      </c>
      <c r="I515" s="1" t="s">
        <v>1343</v>
      </c>
      <c r="J515" s="1" t="s">
        <v>7243</v>
      </c>
      <c r="K515" s="1" t="s">
        <v>7244</v>
      </c>
      <c r="L515" s="14">
        <v>5</v>
      </c>
      <c r="M515" s="31" t="str">
        <f>VLOOKUP(L515,TiposUso!$A$1:$B$26,2,"FALSO")</f>
        <v>Barramento em curso de água, sem captação</v>
      </c>
      <c r="N515" s="14" t="s">
        <v>32</v>
      </c>
      <c r="O515" s="1" t="s">
        <v>548</v>
      </c>
      <c r="P515" s="1" t="s">
        <v>7245</v>
      </c>
      <c r="Q515" s="1" t="s">
        <v>7246</v>
      </c>
      <c r="R515" s="1" t="s">
        <v>7247</v>
      </c>
      <c r="S515" s="1" t="s">
        <v>91</v>
      </c>
      <c r="U515" s="1" t="s">
        <v>7248</v>
      </c>
    </row>
    <row r="516" spans="1:21" s="1" customFormat="1" ht="15" customHeight="1" x14ac:dyDescent="0.2">
      <c r="A516" s="1" t="s">
        <v>7367</v>
      </c>
      <c r="B516" s="1" t="s">
        <v>7368</v>
      </c>
      <c r="C516" s="1" t="s">
        <v>7369</v>
      </c>
      <c r="D516" s="14" t="s">
        <v>305</v>
      </c>
      <c r="E516" s="1" t="s">
        <v>7370</v>
      </c>
      <c r="F516" s="2">
        <v>41852</v>
      </c>
      <c r="G516" s="2">
        <v>43678</v>
      </c>
      <c r="H516" s="33" t="s">
        <v>111</v>
      </c>
      <c r="I516" s="1" t="s">
        <v>841</v>
      </c>
      <c r="J516" s="14" t="s">
        <v>91</v>
      </c>
      <c r="K516" s="14" t="s">
        <v>91</v>
      </c>
      <c r="L516" s="14">
        <v>1</v>
      </c>
      <c r="M516" s="31" t="str">
        <f>VLOOKUP(L516,TiposUso!$A$1:$B$26,2,"FALSO")</f>
        <v>Captação em corpos de água (rios, lagoas naturais,etc.)</v>
      </c>
      <c r="N516" s="14" t="s">
        <v>73</v>
      </c>
      <c r="O516" s="1" t="s">
        <v>307</v>
      </c>
      <c r="P516" s="1" t="s">
        <v>7371</v>
      </c>
      <c r="Q516" s="1" t="s">
        <v>7372</v>
      </c>
      <c r="R516" s="1" t="s">
        <v>7373</v>
      </c>
      <c r="S516" s="1">
        <v>25</v>
      </c>
      <c r="T516" s="1">
        <f t="shared" si="11"/>
        <v>90</v>
      </c>
    </row>
    <row r="517" spans="1:21" s="1" customFormat="1" ht="15" customHeight="1" x14ac:dyDescent="0.2">
      <c r="A517" s="1" t="s">
        <v>7374</v>
      </c>
      <c r="B517" s="1" t="s">
        <v>7375</v>
      </c>
      <c r="C517" s="1" t="s">
        <v>7376</v>
      </c>
      <c r="D517" s="14" t="s">
        <v>952</v>
      </c>
      <c r="E517" s="1" t="s">
        <v>7377</v>
      </c>
      <c r="F517" s="2">
        <v>41852</v>
      </c>
      <c r="G517" s="2">
        <v>43678</v>
      </c>
      <c r="H517" s="33" t="s">
        <v>111</v>
      </c>
      <c r="I517" s="1" t="s">
        <v>1205</v>
      </c>
      <c r="J517" s="14" t="s">
        <v>91</v>
      </c>
      <c r="K517" s="14" t="s">
        <v>91</v>
      </c>
      <c r="L517" s="14">
        <v>1</v>
      </c>
      <c r="M517" s="31" t="str">
        <f>VLOOKUP(L517,TiposUso!$A$1:$B$26,2,"FALSO")</f>
        <v>Captação em corpos de água (rios, lagoas naturais,etc.)</v>
      </c>
      <c r="N517" s="14" t="s">
        <v>64</v>
      </c>
      <c r="O517" s="1" t="s">
        <v>7378</v>
      </c>
      <c r="P517" s="1" t="s">
        <v>7378</v>
      </c>
      <c r="Q517" s="1" t="s">
        <v>7379</v>
      </c>
      <c r="R517" s="1" t="s">
        <v>7380</v>
      </c>
      <c r="S517" s="1">
        <v>19.39</v>
      </c>
      <c r="T517" s="1">
        <f t="shared" si="11"/>
        <v>69.804000000000002</v>
      </c>
    </row>
    <row r="518" spans="1:21" s="1" customFormat="1" ht="15" customHeight="1" x14ac:dyDescent="0.2">
      <c r="A518" s="1" t="s">
        <v>7381</v>
      </c>
      <c r="B518" s="37" t="s">
        <v>7382</v>
      </c>
      <c r="C518" s="37" t="s">
        <v>7383</v>
      </c>
      <c r="D518" s="14" t="s">
        <v>2015</v>
      </c>
      <c r="E518" s="1" t="s">
        <v>7384</v>
      </c>
      <c r="F518" s="2">
        <v>41852</v>
      </c>
      <c r="G518" s="2">
        <v>43678</v>
      </c>
      <c r="H518" s="33" t="s">
        <v>111</v>
      </c>
      <c r="I518" s="37" t="s">
        <v>7385</v>
      </c>
      <c r="J518" s="14" t="s">
        <v>91</v>
      </c>
      <c r="K518" s="14" t="s">
        <v>91</v>
      </c>
      <c r="L518" s="14">
        <v>2</v>
      </c>
      <c r="M518" s="31" t="str">
        <f>VLOOKUP(L518,TiposUso!$A$1:$B$26,2,"FALSO")</f>
        <v>Captação em barramento em curso de água, sem regularização de vazão</v>
      </c>
      <c r="N518" s="14" t="s">
        <v>73</v>
      </c>
      <c r="O518" s="37" t="s">
        <v>307</v>
      </c>
      <c r="P518" s="37" t="s">
        <v>7386</v>
      </c>
      <c r="Q518" s="37" t="s">
        <v>7387</v>
      </c>
      <c r="R518" s="37" t="s">
        <v>7388</v>
      </c>
      <c r="S518" s="1">
        <v>2.819</v>
      </c>
      <c r="T518" s="1">
        <f t="shared" si="11"/>
        <v>10.148399999999999</v>
      </c>
    </row>
    <row r="519" spans="1:21" s="14" customFormat="1" ht="15" customHeight="1" x14ac:dyDescent="0.2">
      <c r="A519" s="14" t="s">
        <v>7390</v>
      </c>
      <c r="B519" s="14" t="s">
        <v>7391</v>
      </c>
      <c r="C519" s="14" t="s">
        <v>7392</v>
      </c>
      <c r="D519" s="14" t="s">
        <v>7393</v>
      </c>
      <c r="E519" s="14" t="s">
        <v>7394</v>
      </c>
      <c r="F519" s="33">
        <v>41856</v>
      </c>
      <c r="G519" s="33">
        <v>43682</v>
      </c>
      <c r="H519" s="14" t="s">
        <v>111</v>
      </c>
      <c r="I519" s="14" t="s">
        <v>7395</v>
      </c>
      <c r="J519" s="14" t="s">
        <v>91</v>
      </c>
      <c r="K519" s="14" t="s">
        <v>91</v>
      </c>
      <c r="L519" s="14">
        <v>6</v>
      </c>
      <c r="M519" s="31" t="str">
        <f>VLOOKUP(L519,TiposUso!$A$1:$B$26,2,"FALSO")</f>
        <v>Barramento em curso de água, sem captação para regularização de vazão</v>
      </c>
      <c r="N519" s="14" t="s">
        <v>29</v>
      </c>
      <c r="O519" s="14" t="s">
        <v>7396</v>
      </c>
      <c r="P519" s="14" t="s">
        <v>7397</v>
      </c>
      <c r="Q519" s="14" t="s">
        <v>7398</v>
      </c>
      <c r="R519" s="14" t="s">
        <v>7399</v>
      </c>
      <c r="S519" s="14" t="s">
        <v>91</v>
      </c>
    </row>
    <row r="520" spans="1:21" s="1" customFormat="1" ht="15" customHeight="1" x14ac:dyDescent="0.2">
      <c r="A520" s="1" t="s">
        <v>7401</v>
      </c>
      <c r="B520" s="14" t="s">
        <v>7391</v>
      </c>
      <c r="C520" s="14" t="s">
        <v>7392</v>
      </c>
      <c r="D520" s="14" t="s">
        <v>7393</v>
      </c>
      <c r="E520" s="1" t="s">
        <v>7402</v>
      </c>
      <c r="F520" s="33">
        <v>41856</v>
      </c>
      <c r="G520" s="33">
        <v>43682</v>
      </c>
      <c r="H520" s="14" t="s">
        <v>111</v>
      </c>
      <c r="I520" s="14" t="s">
        <v>7395</v>
      </c>
      <c r="J520" s="14" t="s">
        <v>91</v>
      </c>
      <c r="K520" s="14" t="s">
        <v>91</v>
      </c>
      <c r="L520" s="14">
        <v>6</v>
      </c>
      <c r="M520" s="31" t="str">
        <f>VLOOKUP(L520,TiposUso!$A$1:$B$26,2,"FALSO")</f>
        <v>Barramento em curso de água, sem captação para regularização de vazão</v>
      </c>
      <c r="N520" s="14" t="s">
        <v>29</v>
      </c>
      <c r="O520" s="14" t="s">
        <v>7396</v>
      </c>
      <c r="P520" s="1" t="s">
        <v>7403</v>
      </c>
      <c r="Q520" s="1" t="s">
        <v>7404</v>
      </c>
      <c r="R520" s="1" t="s">
        <v>7405</v>
      </c>
      <c r="S520" s="1" t="s">
        <v>91</v>
      </c>
    </row>
    <row r="521" spans="1:21" s="1" customFormat="1" ht="15" customHeight="1" x14ac:dyDescent="0.2">
      <c r="A521" s="1" t="s">
        <v>7412</v>
      </c>
      <c r="B521" s="1" t="s">
        <v>7413</v>
      </c>
      <c r="C521" s="1" t="s">
        <v>7414</v>
      </c>
      <c r="D521" s="14" t="s">
        <v>181</v>
      </c>
      <c r="E521" s="1" t="s">
        <v>7415</v>
      </c>
      <c r="F521" s="2">
        <v>41858</v>
      </c>
      <c r="G521" s="2">
        <v>43306</v>
      </c>
      <c r="H521" s="33" t="s">
        <v>111</v>
      </c>
      <c r="I521" s="1" t="s">
        <v>7416</v>
      </c>
      <c r="J521" s="1" t="s">
        <v>7420</v>
      </c>
      <c r="K521" s="1" t="s">
        <v>7421</v>
      </c>
      <c r="L521" s="14">
        <v>3</v>
      </c>
      <c r="M521" s="31" t="str">
        <f>VLOOKUP(L521,TiposUso!$A$1:$B$26,2,"FALSO")</f>
        <v>Captação em barramento em curso de água, com regularização de vazão (Área máxima inundada menor ou igual 5,00 HA)</v>
      </c>
      <c r="N521" s="14" t="s">
        <v>70</v>
      </c>
      <c r="O521" s="1" t="s">
        <v>184</v>
      </c>
      <c r="P521" s="1" t="s">
        <v>7417</v>
      </c>
      <c r="Q521" s="1" t="s">
        <v>7418</v>
      </c>
      <c r="R521" s="1" t="s">
        <v>7419</v>
      </c>
      <c r="S521" s="1">
        <v>69.3</v>
      </c>
      <c r="T521" s="1">
        <f t="shared" si="11"/>
        <v>249.48</v>
      </c>
      <c r="U521" s="1" t="s">
        <v>7422</v>
      </c>
    </row>
    <row r="522" spans="1:21" s="1" customFormat="1" ht="15" customHeight="1" x14ac:dyDescent="0.2">
      <c r="A522" s="1" t="s">
        <v>7423</v>
      </c>
      <c r="B522" s="1" t="s">
        <v>7270</v>
      </c>
      <c r="C522" s="1" t="s">
        <v>7271</v>
      </c>
      <c r="D522" s="14" t="s">
        <v>196</v>
      </c>
      <c r="E522" s="1" t="s">
        <v>7424</v>
      </c>
      <c r="F522" s="2">
        <v>41858</v>
      </c>
      <c r="G522" s="2">
        <v>44029</v>
      </c>
      <c r="H522" s="33" t="s">
        <v>111</v>
      </c>
      <c r="I522" s="1" t="s">
        <v>1343</v>
      </c>
      <c r="J522" s="1" t="s">
        <v>7425</v>
      </c>
      <c r="K522" s="1" t="s">
        <v>7426</v>
      </c>
      <c r="L522" s="14">
        <v>5</v>
      </c>
      <c r="M522" s="31" t="str">
        <f>VLOOKUP(L522,TiposUso!$A$1:$B$26,2,"FALSO")</f>
        <v>Barramento em curso de água, sem captação</v>
      </c>
      <c r="N522" s="14" t="s">
        <v>70</v>
      </c>
      <c r="O522" s="1" t="s">
        <v>184</v>
      </c>
      <c r="P522" s="1" t="s">
        <v>7427</v>
      </c>
      <c r="Q522" s="1" t="s">
        <v>7428</v>
      </c>
      <c r="R522" s="1" t="s">
        <v>7429</v>
      </c>
      <c r="S522" s="1" t="s">
        <v>91</v>
      </c>
    </row>
    <row r="523" spans="1:21" s="1" customFormat="1" ht="15" customHeight="1" x14ac:dyDescent="0.2">
      <c r="A523" s="1" t="s">
        <v>7430</v>
      </c>
      <c r="B523" s="1" t="s">
        <v>7431</v>
      </c>
      <c r="C523" s="1" t="s">
        <v>7432</v>
      </c>
      <c r="D523" s="14" t="s">
        <v>213</v>
      </c>
      <c r="E523" s="1" t="s">
        <v>7433</v>
      </c>
      <c r="F523" s="2">
        <v>41858</v>
      </c>
      <c r="G523" s="2">
        <v>43684</v>
      </c>
      <c r="H523" s="33" t="s">
        <v>111</v>
      </c>
      <c r="I523" s="1" t="s">
        <v>7434</v>
      </c>
      <c r="J523" s="1" t="s">
        <v>7435</v>
      </c>
      <c r="K523" s="14" t="s">
        <v>7436</v>
      </c>
      <c r="L523" s="14">
        <v>3</v>
      </c>
      <c r="M523" s="31" t="str">
        <f>VLOOKUP(L523,TiposUso!$A$1:$B$26,2,"FALSO")</f>
        <v>Captação em barramento em curso de água, com regularização de vazão (Área máxima inundada menor ou igual 5,00 HA)</v>
      </c>
      <c r="N523" s="14" t="s">
        <v>70</v>
      </c>
      <c r="O523" s="1" t="s">
        <v>184</v>
      </c>
      <c r="P523" s="1" t="s">
        <v>7437</v>
      </c>
      <c r="Q523" s="1" t="s">
        <v>7438</v>
      </c>
      <c r="R523" s="1" t="s">
        <v>7439</v>
      </c>
      <c r="S523" s="1">
        <v>35</v>
      </c>
      <c r="T523" s="1">
        <f t="shared" si="11"/>
        <v>126.00000000000001</v>
      </c>
    </row>
    <row r="524" spans="1:21" s="1" customFormat="1" ht="15" customHeight="1" x14ac:dyDescent="0.2">
      <c r="A524" s="1" t="s">
        <v>7445</v>
      </c>
      <c r="B524" s="1" t="s">
        <v>1805</v>
      </c>
      <c r="C524" s="1" t="s">
        <v>1806</v>
      </c>
      <c r="D524" s="1" t="s">
        <v>7446</v>
      </c>
      <c r="E524" s="1" t="s">
        <v>7447</v>
      </c>
      <c r="F524" s="2">
        <v>41859</v>
      </c>
      <c r="G524" s="2">
        <v>54643</v>
      </c>
      <c r="H524" s="1" t="s">
        <v>111</v>
      </c>
      <c r="I524" s="1" t="s">
        <v>244</v>
      </c>
      <c r="J524" s="1" t="s">
        <v>91</v>
      </c>
      <c r="K524" s="1" t="s">
        <v>91</v>
      </c>
      <c r="L524" s="1">
        <v>16</v>
      </c>
      <c r="M524" s="31" t="str">
        <f>VLOOKUP(L524,TiposUso!$A$1:$B$26,2,"FALSO")</f>
        <v>Travessia rodo-ferroviária (pontes e bueiros)</v>
      </c>
      <c r="N524" s="1" t="s">
        <v>28</v>
      </c>
      <c r="O524" s="1" t="s">
        <v>299</v>
      </c>
      <c r="P524" s="1" t="s">
        <v>7448</v>
      </c>
      <c r="Q524" s="36" t="s">
        <v>7449</v>
      </c>
      <c r="R524" s="36" t="s">
        <v>7450</v>
      </c>
      <c r="S524" s="1" t="s">
        <v>91</v>
      </c>
    </row>
    <row r="525" spans="1:21" s="1" customFormat="1" ht="15" customHeight="1" x14ac:dyDescent="0.2">
      <c r="A525" s="1" t="s">
        <v>7451</v>
      </c>
      <c r="B525" s="1" t="s">
        <v>2859</v>
      </c>
      <c r="C525" s="1" t="s">
        <v>928</v>
      </c>
      <c r="D525" s="14" t="s">
        <v>7452</v>
      </c>
      <c r="E525" s="1" t="s">
        <v>7453</v>
      </c>
      <c r="F525" s="2">
        <v>41859</v>
      </c>
      <c r="G525" s="2">
        <v>54643</v>
      </c>
      <c r="H525" s="1" t="s">
        <v>111</v>
      </c>
      <c r="I525" s="1" t="s">
        <v>826</v>
      </c>
      <c r="J525" s="14" t="s">
        <v>91</v>
      </c>
      <c r="K525" s="14" t="s">
        <v>91</v>
      </c>
      <c r="L525" s="14">
        <v>2</v>
      </c>
      <c r="M525" s="31" t="str">
        <f>VLOOKUP(L525,TiposUso!$A$1:$B$26,2,"FALSO")</f>
        <v>Captação em barramento em curso de água, sem regularização de vazão</v>
      </c>
      <c r="N525" s="1" t="s">
        <v>33</v>
      </c>
      <c r="O525" s="1" t="s">
        <v>7455</v>
      </c>
      <c r="P525" s="1" t="s">
        <v>7454</v>
      </c>
      <c r="Q525" s="1" t="s">
        <v>7456</v>
      </c>
      <c r="R525" s="1" t="s">
        <v>7457</v>
      </c>
      <c r="S525" s="14">
        <v>3.8</v>
      </c>
      <c r="T525" s="1">
        <f t="shared" si="11"/>
        <v>13.68</v>
      </c>
    </row>
    <row r="526" spans="1:21" s="1" customFormat="1" ht="15" customHeight="1" x14ac:dyDescent="0.2">
      <c r="A526" s="1" t="s">
        <v>7458</v>
      </c>
      <c r="B526" s="1" t="s">
        <v>2859</v>
      </c>
      <c r="C526" s="1" t="s">
        <v>928</v>
      </c>
      <c r="D526" s="14" t="s">
        <v>1111</v>
      </c>
      <c r="E526" s="1" t="s">
        <v>7459</v>
      </c>
      <c r="F526" s="2">
        <v>41859</v>
      </c>
      <c r="G526" s="2">
        <v>54643</v>
      </c>
      <c r="H526" s="1" t="s">
        <v>111</v>
      </c>
      <c r="I526" s="1" t="s">
        <v>826</v>
      </c>
      <c r="J526" s="14" t="s">
        <v>91</v>
      </c>
      <c r="K526" s="14" t="s">
        <v>91</v>
      </c>
      <c r="L526" s="14">
        <v>1</v>
      </c>
      <c r="M526" s="31" t="str">
        <f>VLOOKUP(L526,TiposUso!$A$1:$B$26,2,"FALSO")</f>
        <v>Captação em corpos de água (rios, lagoas naturais,etc.)</v>
      </c>
      <c r="N526" s="14" t="s">
        <v>24</v>
      </c>
      <c r="O526" s="1" t="s">
        <v>1111</v>
      </c>
      <c r="P526" s="1" t="s">
        <v>7460</v>
      </c>
      <c r="Q526" s="1" t="s">
        <v>7461</v>
      </c>
      <c r="R526" s="1" t="s">
        <v>7462</v>
      </c>
      <c r="S526" s="1">
        <v>12</v>
      </c>
      <c r="T526" s="1">
        <f t="shared" si="11"/>
        <v>43.2</v>
      </c>
      <c r="U526" s="1" t="s">
        <v>4692</v>
      </c>
    </row>
    <row r="527" spans="1:21" s="1" customFormat="1" ht="15" customHeight="1" x14ac:dyDescent="0.2">
      <c r="A527" s="1" t="s">
        <v>7463</v>
      </c>
      <c r="B527" s="1" t="s">
        <v>2859</v>
      </c>
      <c r="C527" s="1" t="s">
        <v>928</v>
      </c>
      <c r="D527" s="14" t="s">
        <v>352</v>
      </c>
      <c r="E527" s="1" t="s">
        <v>7464</v>
      </c>
      <c r="F527" s="2">
        <v>41859</v>
      </c>
      <c r="G527" s="2">
        <v>54643</v>
      </c>
      <c r="H527" s="1" t="s">
        <v>111</v>
      </c>
      <c r="I527" s="1" t="s">
        <v>826</v>
      </c>
      <c r="J527" s="14" t="s">
        <v>91</v>
      </c>
      <c r="K527" s="14" t="s">
        <v>91</v>
      </c>
      <c r="L527" s="14">
        <v>1</v>
      </c>
      <c r="M527" s="31" t="str">
        <f>VLOOKUP(L527,TiposUso!$A$1:$B$26,2,"FALSO")</f>
        <v>Captação em corpos de água (rios, lagoas naturais,etc.)</v>
      </c>
      <c r="N527" s="14" t="s">
        <v>20</v>
      </c>
      <c r="O527" s="1" t="s">
        <v>154</v>
      </c>
      <c r="P527" s="1" t="s">
        <v>7465</v>
      </c>
      <c r="Q527" s="1" t="s">
        <v>7466</v>
      </c>
      <c r="R527" s="1" t="s">
        <v>7467</v>
      </c>
      <c r="S527" s="14">
        <v>8370</v>
      </c>
      <c r="T527" s="1">
        <f t="shared" si="11"/>
        <v>30131.999999999996</v>
      </c>
      <c r="U527" s="1" t="s">
        <v>7468</v>
      </c>
    </row>
    <row r="528" spans="1:21" s="1" customFormat="1" ht="15" customHeight="1" x14ac:dyDescent="0.2">
      <c r="A528" s="1" t="s">
        <v>7469</v>
      </c>
      <c r="B528" s="1" t="s">
        <v>2859</v>
      </c>
      <c r="C528" s="1" t="s">
        <v>928</v>
      </c>
      <c r="D528" s="14" t="s">
        <v>7470</v>
      </c>
      <c r="E528" s="1" t="s">
        <v>7471</v>
      </c>
      <c r="F528" s="2">
        <v>41859</v>
      </c>
      <c r="G528" s="2">
        <v>54643</v>
      </c>
      <c r="H528" s="1" t="s">
        <v>111</v>
      </c>
      <c r="I528" s="1" t="s">
        <v>826</v>
      </c>
      <c r="J528" s="14" t="s">
        <v>91</v>
      </c>
      <c r="K528" s="14" t="s">
        <v>91</v>
      </c>
      <c r="L528" s="14">
        <v>1</v>
      </c>
      <c r="M528" s="31" t="str">
        <f>VLOOKUP(L528,TiposUso!$A$1:$B$26,2,"FALSO")</f>
        <v>Captação em corpos de água (rios, lagoas naturais,etc.)</v>
      </c>
      <c r="N528" s="14" t="s">
        <v>20</v>
      </c>
      <c r="O528" s="1" t="s">
        <v>154</v>
      </c>
      <c r="P528" s="1" t="s">
        <v>7472</v>
      </c>
      <c r="Q528" s="1" t="s">
        <v>7473</v>
      </c>
      <c r="R528" s="1" t="s">
        <v>7474</v>
      </c>
      <c r="S528" s="14">
        <v>2940</v>
      </c>
      <c r="T528" s="1">
        <f t="shared" si="11"/>
        <v>10584</v>
      </c>
      <c r="U528" s="1" t="s">
        <v>7468</v>
      </c>
    </row>
    <row r="529" spans="1:21" s="1" customFormat="1" ht="15" customHeight="1" x14ac:dyDescent="0.2">
      <c r="A529" s="1" t="s">
        <v>7475</v>
      </c>
      <c r="B529" s="1" t="s">
        <v>2859</v>
      </c>
      <c r="C529" s="1" t="s">
        <v>928</v>
      </c>
      <c r="D529" s="14" t="s">
        <v>767</v>
      </c>
      <c r="E529" s="1" t="s">
        <v>7476</v>
      </c>
      <c r="F529" s="2">
        <v>41859</v>
      </c>
      <c r="G529" s="2">
        <v>54643</v>
      </c>
      <c r="H529" s="1" t="s">
        <v>111</v>
      </c>
      <c r="I529" s="1" t="s">
        <v>826</v>
      </c>
      <c r="J529" s="14" t="s">
        <v>91</v>
      </c>
      <c r="K529" s="14" t="s">
        <v>91</v>
      </c>
      <c r="L529" s="14">
        <v>1</v>
      </c>
      <c r="M529" s="31" t="str">
        <f>VLOOKUP(L529,TiposUso!$A$1:$B$26,2,"FALSO")</f>
        <v>Captação em corpos de água (rios, lagoas naturais,etc.)</v>
      </c>
      <c r="N529" s="14" t="s">
        <v>20</v>
      </c>
      <c r="O529" s="1" t="s">
        <v>154</v>
      </c>
      <c r="P529" s="1" t="s">
        <v>7477</v>
      </c>
      <c r="Q529" s="1" t="s">
        <v>7478</v>
      </c>
      <c r="R529" s="1" t="s">
        <v>7479</v>
      </c>
      <c r="S529" s="1">
        <v>1390</v>
      </c>
      <c r="T529" s="1">
        <f t="shared" si="11"/>
        <v>5004</v>
      </c>
      <c r="U529" s="1" t="s">
        <v>7468</v>
      </c>
    </row>
    <row r="530" spans="1:21" s="1" customFormat="1" ht="15" customHeight="1" x14ac:dyDescent="0.2">
      <c r="A530" s="1" t="s">
        <v>7480</v>
      </c>
      <c r="B530" s="1" t="s">
        <v>7481</v>
      </c>
      <c r="C530" s="1" t="s">
        <v>7482</v>
      </c>
      <c r="D530" s="14" t="s">
        <v>5292</v>
      </c>
      <c r="E530" s="1" t="s">
        <v>7483</v>
      </c>
      <c r="F530" s="2">
        <v>41859</v>
      </c>
      <c r="G530" s="2">
        <v>43685</v>
      </c>
      <c r="H530" s="33" t="s">
        <v>111</v>
      </c>
      <c r="I530" s="37" t="s">
        <v>168</v>
      </c>
      <c r="J530" s="14" t="s">
        <v>91</v>
      </c>
      <c r="K530" s="14" t="s">
        <v>91</v>
      </c>
      <c r="L530" s="14">
        <v>14</v>
      </c>
      <c r="M530" s="31" t="str">
        <f>VLOOKUP(L530,TiposUso!$A$1:$B$26,2,"FALSO")</f>
        <v>Dragagem de curso de água para fins de extração mineral</v>
      </c>
      <c r="N530" s="14" t="s">
        <v>65</v>
      </c>
      <c r="O530" s="1" t="s">
        <v>4730</v>
      </c>
      <c r="P530" s="1" t="s">
        <v>7484</v>
      </c>
      <c r="Q530" s="36" t="s">
        <v>7485</v>
      </c>
      <c r="R530" s="52" t="s">
        <v>7486</v>
      </c>
      <c r="S530" s="1" t="s">
        <v>91</v>
      </c>
    </row>
    <row r="531" spans="1:21" s="1" customFormat="1" ht="15" customHeight="1" x14ac:dyDescent="0.2">
      <c r="A531" s="1" t="s">
        <v>7534</v>
      </c>
      <c r="B531" s="1" t="s">
        <v>7535</v>
      </c>
      <c r="C531" s="1" t="s">
        <v>7536</v>
      </c>
      <c r="D531" s="14" t="s">
        <v>181</v>
      </c>
      <c r="E531" s="1" t="s">
        <v>7537</v>
      </c>
      <c r="F531" s="2">
        <v>41863</v>
      </c>
      <c r="G531" s="2">
        <v>43318</v>
      </c>
      <c r="H531" s="33" t="s">
        <v>111</v>
      </c>
      <c r="I531" s="1" t="s">
        <v>841</v>
      </c>
      <c r="J531" s="1" t="s">
        <v>5778</v>
      </c>
      <c r="K531" s="1" t="s">
        <v>5779</v>
      </c>
      <c r="L531" s="14">
        <v>4</v>
      </c>
      <c r="M531" s="31" t="str">
        <f>VLOOKUP(L531,TiposUso!$A$1:$B$26,2,"FALSO")</f>
        <v>Captação em barramento em curso de água, com regularização de vazão (Área máxima inundada maior 5,00 HA)</v>
      </c>
      <c r="N531" s="14" t="s">
        <v>70</v>
      </c>
      <c r="O531" s="1" t="s">
        <v>184</v>
      </c>
      <c r="P531" s="1" t="s">
        <v>5780</v>
      </c>
      <c r="Q531" s="1" t="s">
        <v>5781</v>
      </c>
      <c r="R531" s="1" t="s">
        <v>5782</v>
      </c>
      <c r="S531" s="1">
        <v>50</v>
      </c>
      <c r="T531" s="1">
        <f t="shared" si="11"/>
        <v>180</v>
      </c>
    </row>
    <row r="532" spans="1:21" s="1" customFormat="1" ht="15" customHeight="1" x14ac:dyDescent="0.2">
      <c r="A532" s="1" t="s">
        <v>7570</v>
      </c>
      <c r="B532" s="1" t="s">
        <v>7571</v>
      </c>
      <c r="C532" s="1" t="s">
        <v>7572</v>
      </c>
      <c r="D532" s="14" t="s">
        <v>429</v>
      </c>
      <c r="E532" s="1" t="s">
        <v>7573</v>
      </c>
      <c r="F532" s="2">
        <v>41863</v>
      </c>
      <c r="G532" s="2">
        <v>42864</v>
      </c>
      <c r="H532" s="33" t="s">
        <v>111</v>
      </c>
      <c r="I532" s="1" t="s">
        <v>244</v>
      </c>
      <c r="J532" s="14" t="s">
        <v>91</v>
      </c>
      <c r="K532" s="14" t="s">
        <v>91</v>
      </c>
      <c r="L532" s="14">
        <v>16</v>
      </c>
      <c r="M532" s="31" t="str">
        <f>VLOOKUP(L532,TiposUso!$A$1:$B$26,2,"FALSO")</f>
        <v>Travessia rodo-ferroviária (pontes e bueiros)</v>
      </c>
      <c r="N532" s="14" t="s">
        <v>29</v>
      </c>
      <c r="O532" s="1" t="s">
        <v>7574</v>
      </c>
      <c r="P532" s="1" t="s">
        <v>7575</v>
      </c>
      <c r="Q532" s="1" t="s">
        <v>7576</v>
      </c>
      <c r="R532" s="1" t="s">
        <v>7577</v>
      </c>
      <c r="S532" s="1" t="s">
        <v>91</v>
      </c>
    </row>
    <row r="533" spans="1:21" s="1" customFormat="1" ht="15" customHeight="1" x14ac:dyDescent="0.2">
      <c r="A533" s="1" t="s">
        <v>7578</v>
      </c>
      <c r="B533" s="1" t="s">
        <v>7579</v>
      </c>
      <c r="C533" s="1" t="s">
        <v>7580</v>
      </c>
      <c r="D533" s="14" t="s">
        <v>439</v>
      </c>
      <c r="E533" s="1" t="s">
        <v>7581</v>
      </c>
      <c r="F533" s="2">
        <v>41863</v>
      </c>
      <c r="G533" s="2">
        <v>43689</v>
      </c>
      <c r="H533" s="33" t="s">
        <v>111</v>
      </c>
      <c r="I533" s="1" t="s">
        <v>7582</v>
      </c>
      <c r="J533" s="14" t="s">
        <v>91</v>
      </c>
      <c r="K533" s="14" t="s">
        <v>91</v>
      </c>
      <c r="L533" s="14">
        <v>1</v>
      </c>
      <c r="M533" s="31" t="str">
        <f>VLOOKUP(L533,TiposUso!$A$1:$B$26,2,"FALSO")</f>
        <v>Captação em corpos de água (rios, lagoas naturais,etc.)</v>
      </c>
      <c r="N533" s="14" t="s">
        <v>29</v>
      </c>
      <c r="O533" s="1" t="s">
        <v>7583</v>
      </c>
      <c r="P533" s="1" t="s">
        <v>7584</v>
      </c>
      <c r="Q533" s="1" t="s">
        <v>7585</v>
      </c>
      <c r="R533" s="1" t="s">
        <v>7586</v>
      </c>
      <c r="S533" s="1">
        <v>36.9</v>
      </c>
      <c r="T533" s="1">
        <f t="shared" si="11"/>
        <v>132.83999999999997</v>
      </c>
    </row>
    <row r="534" spans="1:21" s="1" customFormat="1" ht="15" customHeight="1" x14ac:dyDescent="0.2">
      <c r="A534" s="1" t="s">
        <v>7587</v>
      </c>
      <c r="B534" s="1" t="s">
        <v>7588</v>
      </c>
      <c r="C534" s="1" t="s">
        <v>7589</v>
      </c>
      <c r="D534" s="14" t="s">
        <v>7590</v>
      </c>
      <c r="E534" s="1" t="s">
        <v>7591</v>
      </c>
      <c r="F534" s="2">
        <v>41863</v>
      </c>
      <c r="G534" s="2">
        <v>43183</v>
      </c>
      <c r="H534" s="33" t="s">
        <v>111</v>
      </c>
      <c r="I534" s="37" t="s">
        <v>168</v>
      </c>
      <c r="J534" s="14" t="s">
        <v>91</v>
      </c>
      <c r="K534" s="14" t="s">
        <v>91</v>
      </c>
      <c r="L534" s="14">
        <v>14</v>
      </c>
      <c r="M534" s="31" t="str">
        <f>VLOOKUP(L534,TiposUso!$A$1:$B$26,2,"FALSO")</f>
        <v>Dragagem de curso de água para fins de extração mineral</v>
      </c>
      <c r="N534" s="14" t="s">
        <v>70</v>
      </c>
      <c r="O534" s="1" t="s">
        <v>184</v>
      </c>
      <c r="P534" s="1" t="s">
        <v>7592</v>
      </c>
      <c r="Q534" s="36" t="s">
        <v>7593</v>
      </c>
      <c r="R534" s="36" t="s">
        <v>7594</v>
      </c>
      <c r="S534" s="1">
        <v>0.24</v>
      </c>
      <c r="T534" s="1">
        <f t="shared" si="11"/>
        <v>0.86399999999999988</v>
      </c>
    </row>
    <row r="535" spans="1:21" s="1" customFormat="1" ht="15" customHeight="1" x14ac:dyDescent="0.2">
      <c r="A535" s="1" t="s">
        <v>7595</v>
      </c>
      <c r="B535" s="1" t="s">
        <v>7596</v>
      </c>
      <c r="C535" s="1" t="s">
        <v>7597</v>
      </c>
      <c r="D535" s="14" t="s">
        <v>522</v>
      </c>
      <c r="E535" s="1" t="s">
        <v>7598</v>
      </c>
      <c r="F535" s="2">
        <v>41863</v>
      </c>
      <c r="G535" s="2">
        <v>43278</v>
      </c>
      <c r="H535" s="33" t="s">
        <v>111</v>
      </c>
      <c r="I535" s="37" t="s">
        <v>168</v>
      </c>
      <c r="J535" s="14" t="s">
        <v>91</v>
      </c>
      <c r="K535" s="14" t="s">
        <v>91</v>
      </c>
      <c r="L535" s="14">
        <v>14</v>
      </c>
      <c r="M535" s="31" t="str">
        <f>VLOOKUP(L535,TiposUso!$A$1:$B$26,2,"FALSO")</f>
        <v>Dragagem de curso de água para fins de extração mineral</v>
      </c>
      <c r="N535" s="14" t="s">
        <v>72</v>
      </c>
      <c r="O535" s="1" t="s">
        <v>524</v>
      </c>
      <c r="P535" s="1" t="s">
        <v>7599</v>
      </c>
      <c r="Q535" s="65" t="s">
        <v>7600</v>
      </c>
      <c r="R535" s="65" t="s">
        <v>7600</v>
      </c>
      <c r="S535" s="37">
        <v>0.158</v>
      </c>
      <c r="T535" s="1">
        <f t="shared" si="11"/>
        <v>0.56879999999999997</v>
      </c>
    </row>
    <row r="536" spans="1:21" s="1" customFormat="1" ht="15" customHeight="1" x14ac:dyDescent="0.2">
      <c r="A536" s="1" t="s">
        <v>7601</v>
      </c>
      <c r="B536" s="1" t="s">
        <v>7602</v>
      </c>
      <c r="C536" s="1" t="s">
        <v>7603</v>
      </c>
      <c r="D536" s="14" t="s">
        <v>89</v>
      </c>
      <c r="E536" s="1" t="s">
        <v>7604</v>
      </c>
      <c r="F536" s="2">
        <v>41863</v>
      </c>
      <c r="G536" s="2">
        <v>43030</v>
      </c>
      <c r="H536" s="33" t="s">
        <v>111</v>
      </c>
      <c r="I536" s="37" t="s">
        <v>168</v>
      </c>
      <c r="J536" s="14" t="s">
        <v>91</v>
      </c>
      <c r="K536" s="14" t="s">
        <v>91</v>
      </c>
      <c r="L536" s="14">
        <v>14</v>
      </c>
      <c r="M536" s="31" t="str">
        <f>VLOOKUP(L536,TiposUso!$A$1:$B$26,2,"FALSO")</f>
        <v>Dragagem de curso de água para fins de extração mineral</v>
      </c>
      <c r="N536" s="14" t="s">
        <v>72</v>
      </c>
      <c r="O536" s="1" t="s">
        <v>245</v>
      </c>
      <c r="P536" s="1" t="s">
        <v>245</v>
      </c>
      <c r="Q536" s="65" t="s">
        <v>7605</v>
      </c>
      <c r="R536" s="65" t="s">
        <v>7606</v>
      </c>
      <c r="S536" s="35">
        <v>0.4</v>
      </c>
      <c r="T536" s="1">
        <f t="shared" si="11"/>
        <v>1.4400000000000002</v>
      </c>
    </row>
    <row r="537" spans="1:21" s="1" customFormat="1" ht="15" customHeight="1" x14ac:dyDescent="0.2">
      <c r="A537" s="1" t="s">
        <v>7607</v>
      </c>
      <c r="B537" s="1" t="s">
        <v>7608</v>
      </c>
      <c r="C537" s="1" t="s">
        <v>7609</v>
      </c>
      <c r="D537" s="14" t="s">
        <v>512</v>
      </c>
      <c r="E537" s="1" t="s">
        <v>7610</v>
      </c>
      <c r="F537" s="2">
        <v>41863</v>
      </c>
      <c r="G537" s="2">
        <v>43689</v>
      </c>
      <c r="H537" s="33" t="s">
        <v>111</v>
      </c>
      <c r="I537" s="1" t="s">
        <v>7611</v>
      </c>
      <c r="J537" s="1" t="s">
        <v>7612</v>
      </c>
      <c r="K537" s="1" t="s">
        <v>7613</v>
      </c>
      <c r="L537" s="14">
        <v>3</v>
      </c>
      <c r="M537" s="31" t="str">
        <f>VLOOKUP(L537,TiposUso!$A$1:$B$26,2,"FALSO")</f>
        <v>Captação em barramento em curso de água, com regularização de vazão (Área máxima inundada menor ou igual 5,00 HA)</v>
      </c>
      <c r="N537" s="14" t="s">
        <v>27</v>
      </c>
      <c r="O537" s="1" t="s">
        <v>495</v>
      </c>
      <c r="P537" s="1" t="s">
        <v>7614</v>
      </c>
      <c r="Q537" s="1" t="s">
        <v>7615</v>
      </c>
      <c r="R537" s="1" t="s">
        <v>7616</v>
      </c>
      <c r="S537" s="14">
        <v>59.9</v>
      </c>
      <c r="T537" s="1">
        <f t="shared" si="11"/>
        <v>215.64000000000001</v>
      </c>
    </row>
    <row r="538" spans="1:21" s="1" customFormat="1" ht="15" customHeight="1" x14ac:dyDescent="0.2">
      <c r="A538" s="1" t="s">
        <v>7711</v>
      </c>
      <c r="B538" s="1" t="s">
        <v>5308</v>
      </c>
      <c r="C538" s="1" t="s">
        <v>7712</v>
      </c>
      <c r="D538" s="14" t="s">
        <v>7713</v>
      </c>
      <c r="E538" s="1" t="s">
        <v>7714</v>
      </c>
      <c r="F538" s="2">
        <v>41864</v>
      </c>
      <c r="G538" s="2">
        <v>43690</v>
      </c>
      <c r="H538" s="33" t="s">
        <v>111</v>
      </c>
      <c r="I538" s="1" t="s">
        <v>6363</v>
      </c>
      <c r="J538" s="14" t="s">
        <v>91</v>
      </c>
      <c r="K538" s="14" t="s">
        <v>91</v>
      </c>
      <c r="L538" s="14">
        <v>1</v>
      </c>
      <c r="M538" s="31" t="str">
        <f>VLOOKUP(L538,TiposUso!$A$1:$B$26,2,"FALSO")</f>
        <v>Captação em corpos de água (rios, lagoas naturais,etc.)</v>
      </c>
      <c r="N538" s="14" t="s">
        <v>28</v>
      </c>
      <c r="O538" s="1" t="s">
        <v>592</v>
      </c>
      <c r="P538" s="1" t="s">
        <v>7715</v>
      </c>
      <c r="Q538" s="1" t="s">
        <v>7716</v>
      </c>
      <c r="R538" s="1" t="s">
        <v>7717</v>
      </c>
      <c r="S538" s="1">
        <v>13.5</v>
      </c>
      <c r="T538" s="1">
        <f t="shared" si="11"/>
        <v>48.6</v>
      </c>
    </row>
    <row r="539" spans="1:21" s="1" customFormat="1" ht="15" customHeight="1" x14ac:dyDescent="0.2">
      <c r="A539" s="1" t="s">
        <v>7726</v>
      </c>
      <c r="B539" s="1" t="s">
        <v>7727</v>
      </c>
      <c r="C539" s="1" t="s">
        <v>7728</v>
      </c>
      <c r="D539" s="14" t="s">
        <v>7729</v>
      </c>
      <c r="E539" s="1" t="s">
        <v>7730</v>
      </c>
      <c r="F539" s="2">
        <v>41864</v>
      </c>
      <c r="G539" s="2">
        <v>43325</v>
      </c>
      <c r="H539" s="33" t="s">
        <v>111</v>
      </c>
      <c r="I539" s="1" t="s">
        <v>168</v>
      </c>
      <c r="J539" s="1" t="s">
        <v>91</v>
      </c>
      <c r="K539" s="1" t="s">
        <v>91</v>
      </c>
      <c r="L539" s="14">
        <v>14</v>
      </c>
      <c r="M539" s="31" t="str">
        <f>VLOOKUP(L539,TiposUso!$A$1:$B$26,2,"FALSO")</f>
        <v>Dragagem de curso de água para fins de extração mineral</v>
      </c>
      <c r="N539" s="14" t="s">
        <v>28</v>
      </c>
      <c r="O539" s="1" t="s">
        <v>592</v>
      </c>
      <c r="P539" s="1" t="s">
        <v>1121</v>
      </c>
      <c r="Q539" s="36" t="s">
        <v>7731</v>
      </c>
      <c r="R539" s="36" t="s">
        <v>7732</v>
      </c>
      <c r="S539" s="1" t="s">
        <v>91</v>
      </c>
      <c r="U539" s="1" t="s">
        <v>7733</v>
      </c>
    </row>
    <row r="540" spans="1:21" s="1" customFormat="1" ht="15" customHeight="1" x14ac:dyDescent="0.2">
      <c r="A540" s="1" t="s">
        <v>7734</v>
      </c>
      <c r="B540" s="1" t="s">
        <v>7735</v>
      </c>
      <c r="C540" s="1" t="s">
        <v>7736</v>
      </c>
      <c r="D540" s="14" t="s">
        <v>2329</v>
      </c>
      <c r="E540" s="1" t="s">
        <v>7737</v>
      </c>
      <c r="F540" s="2">
        <v>41864</v>
      </c>
      <c r="G540" s="2">
        <v>43690</v>
      </c>
      <c r="H540" s="33" t="s">
        <v>111</v>
      </c>
      <c r="I540" s="1" t="s">
        <v>168</v>
      </c>
      <c r="J540" s="1" t="s">
        <v>91</v>
      </c>
      <c r="K540" s="1" t="s">
        <v>91</v>
      </c>
      <c r="L540" s="14">
        <v>14</v>
      </c>
      <c r="M540" s="31" t="str">
        <f>VLOOKUP(L540,TiposUso!$A$1:$B$26,2,"FALSO")</f>
        <v>Dragagem de curso de água para fins de extração mineral</v>
      </c>
      <c r="N540" s="14" t="s">
        <v>75</v>
      </c>
      <c r="O540" s="1" t="s">
        <v>299</v>
      </c>
      <c r="P540" s="1" t="s">
        <v>7738</v>
      </c>
      <c r="Q540" s="36" t="s">
        <v>7739</v>
      </c>
      <c r="R540" s="36" t="s">
        <v>7740</v>
      </c>
      <c r="S540" s="1" t="s">
        <v>91</v>
      </c>
    </row>
    <row r="541" spans="1:21" s="1" customFormat="1" ht="15" customHeight="1" x14ac:dyDescent="0.2">
      <c r="A541" s="1" t="s">
        <v>7741</v>
      </c>
      <c r="B541" s="1" t="s">
        <v>7742</v>
      </c>
      <c r="C541" s="1" t="s">
        <v>7743</v>
      </c>
      <c r="D541" s="14" t="s">
        <v>7744</v>
      </c>
      <c r="E541" s="1" t="s">
        <v>7745</v>
      </c>
      <c r="F541" s="2">
        <v>41864</v>
      </c>
      <c r="G541" s="2">
        <v>43325</v>
      </c>
      <c r="H541" s="33" t="s">
        <v>111</v>
      </c>
      <c r="I541" s="1" t="s">
        <v>142</v>
      </c>
      <c r="J541" s="1" t="s">
        <v>91</v>
      </c>
      <c r="K541" s="1" t="s">
        <v>91</v>
      </c>
      <c r="L541" s="14">
        <v>2</v>
      </c>
      <c r="M541" s="31" t="str">
        <f>VLOOKUP(L541,TiposUso!$A$1:$B$26,2,"FALSO")</f>
        <v>Captação em barramento em curso de água, sem regularização de vazão</v>
      </c>
      <c r="N541" s="14" t="s">
        <v>32</v>
      </c>
      <c r="O541" s="1" t="s">
        <v>548</v>
      </c>
      <c r="P541" s="1" t="s">
        <v>7746</v>
      </c>
      <c r="Q541" s="1" t="s">
        <v>7747</v>
      </c>
      <c r="R541" s="1" t="s">
        <v>7748</v>
      </c>
      <c r="S541" s="14">
        <v>6.75</v>
      </c>
      <c r="T541" s="1">
        <f t="shared" ref="T541:T604" si="12">(S541/1000)*3600</f>
        <v>24.3</v>
      </c>
      <c r="U541" s="1" t="s">
        <v>7749</v>
      </c>
    </row>
    <row r="542" spans="1:21" s="1" customFormat="1" ht="15" customHeight="1" x14ac:dyDescent="0.2">
      <c r="A542" s="1" t="s">
        <v>7750</v>
      </c>
      <c r="B542" s="1" t="s">
        <v>7751</v>
      </c>
      <c r="C542" s="1" t="s">
        <v>7752</v>
      </c>
      <c r="D542" s="14" t="s">
        <v>7753</v>
      </c>
      <c r="E542" s="1" t="s">
        <v>7754</v>
      </c>
      <c r="F542" s="2">
        <v>41864</v>
      </c>
      <c r="G542" s="2">
        <v>54648</v>
      </c>
      <c r="H542" s="33" t="s">
        <v>111</v>
      </c>
      <c r="I542" s="1" t="s">
        <v>826</v>
      </c>
      <c r="J542" s="1" t="s">
        <v>91</v>
      </c>
      <c r="K542" s="1" t="s">
        <v>91</v>
      </c>
      <c r="L542" s="14">
        <v>1</v>
      </c>
      <c r="M542" s="31" t="str">
        <f>VLOOKUP(L542,TiposUso!$A$1:$B$26,2,"FALSO")</f>
        <v>Captação em corpos de água (rios, lagoas naturais,etc.)</v>
      </c>
      <c r="N542" s="14" t="s">
        <v>32</v>
      </c>
      <c r="O542" s="1" t="s">
        <v>548</v>
      </c>
      <c r="P542" s="1" t="s">
        <v>7755</v>
      </c>
      <c r="Q542" s="1" t="s">
        <v>7756</v>
      </c>
      <c r="R542" s="1" t="s">
        <v>7757</v>
      </c>
      <c r="S542" s="14">
        <v>7</v>
      </c>
      <c r="T542" s="1">
        <f t="shared" si="12"/>
        <v>25.2</v>
      </c>
    </row>
    <row r="543" spans="1:21" s="1" customFormat="1" ht="15" customHeight="1" x14ac:dyDescent="0.2">
      <c r="A543" s="1" t="s">
        <v>7758</v>
      </c>
      <c r="B543" s="1" t="s">
        <v>7759</v>
      </c>
      <c r="C543" s="1" t="s">
        <v>7760</v>
      </c>
      <c r="D543" s="14" t="s">
        <v>3031</v>
      </c>
      <c r="E543" s="1" t="s">
        <v>7761</v>
      </c>
      <c r="F543" s="2">
        <v>41864</v>
      </c>
      <c r="G543" s="2">
        <v>43690</v>
      </c>
      <c r="H543" s="33" t="s">
        <v>111</v>
      </c>
      <c r="I543" s="1" t="s">
        <v>7762</v>
      </c>
      <c r="J543" s="1" t="s">
        <v>91</v>
      </c>
      <c r="K543" s="1" t="s">
        <v>91</v>
      </c>
      <c r="L543" s="14">
        <v>1</v>
      </c>
      <c r="M543" s="31" t="str">
        <f>VLOOKUP(L543,TiposUso!$A$1:$B$26,2,"FALSO")</f>
        <v>Captação em corpos de água (rios, lagoas naturais,etc.)</v>
      </c>
      <c r="N543" s="14" t="s">
        <v>32</v>
      </c>
      <c r="O543" s="1" t="s">
        <v>548</v>
      </c>
      <c r="P543" s="1" t="s">
        <v>7763</v>
      </c>
      <c r="Q543" s="1" t="s">
        <v>7764</v>
      </c>
      <c r="R543" s="1" t="s">
        <v>7765</v>
      </c>
      <c r="S543" s="14">
        <v>14</v>
      </c>
      <c r="T543" s="1">
        <f t="shared" si="12"/>
        <v>50.4</v>
      </c>
    </row>
    <row r="544" spans="1:21" s="1" customFormat="1" ht="15" customHeight="1" x14ac:dyDescent="0.2">
      <c r="A544" s="1" t="s">
        <v>7766</v>
      </c>
      <c r="B544" s="1" t="s">
        <v>7767</v>
      </c>
      <c r="C544" s="1" t="s">
        <v>7768</v>
      </c>
      <c r="D544" s="14" t="s">
        <v>2904</v>
      </c>
      <c r="E544" s="1" t="s">
        <v>7769</v>
      </c>
      <c r="F544" s="2">
        <v>41864</v>
      </c>
      <c r="G544" s="2">
        <v>43690</v>
      </c>
      <c r="H544" s="33" t="s">
        <v>111</v>
      </c>
      <c r="I544" s="1" t="s">
        <v>393</v>
      </c>
      <c r="J544" s="1" t="s">
        <v>91</v>
      </c>
      <c r="K544" s="1" t="s">
        <v>91</v>
      </c>
      <c r="L544" s="14">
        <v>1</v>
      </c>
      <c r="M544" s="31" t="str">
        <f>VLOOKUP(L544,TiposUso!$A$1:$B$26,2,"FALSO")</f>
        <v>Captação em corpos de água (rios, lagoas naturais,etc.)</v>
      </c>
      <c r="N544" s="14" t="s">
        <v>31</v>
      </c>
      <c r="O544" s="1" t="s">
        <v>557</v>
      </c>
      <c r="P544" s="1" t="s">
        <v>7770</v>
      </c>
      <c r="Q544" s="1" t="s">
        <v>7771</v>
      </c>
      <c r="R544" s="1" t="s">
        <v>7513</v>
      </c>
      <c r="S544" s="14">
        <v>4</v>
      </c>
      <c r="T544" s="1">
        <f t="shared" si="12"/>
        <v>14.4</v>
      </c>
    </row>
    <row r="545" spans="1:21" s="1" customFormat="1" ht="15" customHeight="1" x14ac:dyDescent="0.2">
      <c r="A545" s="1" t="s">
        <v>7772</v>
      </c>
      <c r="B545" s="1" t="s">
        <v>7773</v>
      </c>
      <c r="C545" s="1" t="s">
        <v>7774</v>
      </c>
      <c r="D545" s="14" t="s">
        <v>2968</v>
      </c>
      <c r="E545" s="1" t="s">
        <v>7775</v>
      </c>
      <c r="F545" s="2">
        <v>41864</v>
      </c>
      <c r="G545" s="2">
        <v>43325</v>
      </c>
      <c r="H545" s="33" t="s">
        <v>111</v>
      </c>
      <c r="I545" s="1" t="s">
        <v>7776</v>
      </c>
      <c r="J545" s="1" t="s">
        <v>91</v>
      </c>
      <c r="K545" s="1" t="s">
        <v>91</v>
      </c>
      <c r="L545" s="14">
        <v>1</v>
      </c>
      <c r="M545" s="31" t="str">
        <f>VLOOKUP(L545,TiposUso!$A$1:$B$26,2,"FALSO")</f>
        <v>Captação em corpos de água (rios, lagoas naturais,etc.)</v>
      </c>
      <c r="N545" s="14" t="s">
        <v>28</v>
      </c>
      <c r="O545" s="1" t="s">
        <v>592</v>
      </c>
      <c r="P545" s="1" t="s">
        <v>7777</v>
      </c>
      <c r="Q545" s="1" t="s">
        <v>7778</v>
      </c>
      <c r="R545" s="1" t="s">
        <v>7779</v>
      </c>
      <c r="S545" s="14">
        <v>2.5</v>
      </c>
      <c r="T545" s="1">
        <f t="shared" si="12"/>
        <v>9</v>
      </c>
    </row>
    <row r="546" spans="1:21" s="1" customFormat="1" ht="15" customHeight="1" x14ac:dyDescent="0.2">
      <c r="A546" s="1" t="s">
        <v>7780</v>
      </c>
      <c r="B546" s="1" t="s">
        <v>7781</v>
      </c>
      <c r="C546" s="1" t="s">
        <v>7782</v>
      </c>
      <c r="D546" s="14" t="s">
        <v>2469</v>
      </c>
      <c r="E546" s="1" t="s">
        <v>7815</v>
      </c>
      <c r="F546" s="2">
        <v>41864</v>
      </c>
      <c r="G546" s="2">
        <v>42247</v>
      </c>
      <c r="H546" s="33" t="s">
        <v>111</v>
      </c>
      <c r="I546" s="1" t="s">
        <v>393</v>
      </c>
      <c r="J546" s="1" t="s">
        <v>7783</v>
      </c>
      <c r="K546" s="1" t="s">
        <v>7784</v>
      </c>
      <c r="L546" s="14">
        <v>5</v>
      </c>
      <c r="M546" s="31" t="str">
        <f>VLOOKUP(L546,TiposUso!$A$1:$B$26,2,"FALSO")</f>
        <v>Barramento em curso de água, sem captação</v>
      </c>
      <c r="N546" s="14" t="s">
        <v>76</v>
      </c>
      <c r="O546" s="1" t="s">
        <v>7785</v>
      </c>
      <c r="P546" s="1" t="s">
        <v>7746</v>
      </c>
      <c r="Q546" s="1" t="s">
        <v>7786</v>
      </c>
      <c r="R546" s="1" t="s">
        <v>7787</v>
      </c>
      <c r="S546" s="14" t="s">
        <v>91</v>
      </c>
      <c r="U546" s="1" t="s">
        <v>7787</v>
      </c>
    </row>
    <row r="547" spans="1:21" s="1" customFormat="1" ht="15" customHeight="1" x14ac:dyDescent="0.2">
      <c r="A547" s="1" t="s">
        <v>7839</v>
      </c>
      <c r="B547" s="1" t="s">
        <v>2859</v>
      </c>
      <c r="C547" s="1" t="s">
        <v>928</v>
      </c>
      <c r="D547" s="14" t="s">
        <v>1035</v>
      </c>
      <c r="E547" s="1" t="s">
        <v>7840</v>
      </c>
      <c r="F547" s="2">
        <v>41866</v>
      </c>
      <c r="G547" s="2">
        <v>54650</v>
      </c>
      <c r="H547" s="33" t="s">
        <v>111</v>
      </c>
      <c r="I547" s="1" t="s">
        <v>826</v>
      </c>
      <c r="J547" s="1" t="s">
        <v>91</v>
      </c>
      <c r="K547" s="1" t="s">
        <v>91</v>
      </c>
      <c r="L547" s="14">
        <v>1</v>
      </c>
      <c r="M547" s="31" t="str">
        <f>VLOOKUP(L547,TiposUso!$A$1:$B$26,2,"FALSO")</f>
        <v>Captação em corpos de água (rios, lagoas naturais,etc.)</v>
      </c>
      <c r="N547" s="14" t="s">
        <v>30</v>
      </c>
      <c r="O547" s="1" t="s">
        <v>7841</v>
      </c>
      <c r="P547" s="1" t="s">
        <v>7841</v>
      </c>
      <c r="Q547" s="1" t="s">
        <v>7842</v>
      </c>
      <c r="R547" s="1" t="s">
        <v>7843</v>
      </c>
      <c r="S547" s="14">
        <v>30</v>
      </c>
      <c r="T547" s="1">
        <f t="shared" si="12"/>
        <v>108</v>
      </c>
    </row>
    <row r="548" spans="1:21" s="1" customFormat="1" ht="15" customHeight="1" x14ac:dyDescent="0.2">
      <c r="A548" s="1" t="s">
        <v>7844</v>
      </c>
      <c r="B548" s="1" t="s">
        <v>7845</v>
      </c>
      <c r="C548" s="1" t="s">
        <v>7846</v>
      </c>
      <c r="D548" s="14" t="s">
        <v>4569</v>
      </c>
      <c r="E548" s="1" t="s">
        <v>7847</v>
      </c>
      <c r="F548" s="2">
        <v>41866</v>
      </c>
      <c r="G548" s="2">
        <v>54650</v>
      </c>
      <c r="H548" s="33" t="s">
        <v>111</v>
      </c>
      <c r="I548" s="1" t="s">
        <v>244</v>
      </c>
      <c r="J548" s="1" t="s">
        <v>91</v>
      </c>
      <c r="K548" s="1" t="s">
        <v>91</v>
      </c>
      <c r="L548" s="14">
        <v>16</v>
      </c>
      <c r="M548" s="31" t="str">
        <f>VLOOKUP(L548,TiposUso!$A$1:$B$26,2,"FALSO")</f>
        <v>Travessia rodo-ferroviária (pontes e bueiros)</v>
      </c>
      <c r="N548" s="14" t="s">
        <v>20</v>
      </c>
      <c r="O548" s="1" t="s">
        <v>135</v>
      </c>
      <c r="P548" s="1" t="s">
        <v>7848</v>
      </c>
      <c r="Q548" s="1" t="s">
        <v>7849</v>
      </c>
      <c r="R548" s="1" t="s">
        <v>7850</v>
      </c>
      <c r="S548" s="14" t="s">
        <v>91</v>
      </c>
    </row>
    <row r="549" spans="1:21" s="1" customFormat="1" ht="15" customHeight="1" x14ac:dyDescent="0.2">
      <c r="A549" s="1" t="s">
        <v>7851</v>
      </c>
      <c r="B549" s="1" t="s">
        <v>7845</v>
      </c>
      <c r="C549" s="1" t="s">
        <v>7846</v>
      </c>
      <c r="D549" s="14" t="s">
        <v>4569</v>
      </c>
      <c r="E549" s="1" t="s">
        <v>7852</v>
      </c>
      <c r="F549" s="2">
        <v>41866</v>
      </c>
      <c r="G549" s="2">
        <v>54650</v>
      </c>
      <c r="H549" s="33" t="s">
        <v>111</v>
      </c>
      <c r="I549" s="1" t="s">
        <v>244</v>
      </c>
      <c r="J549" s="1" t="s">
        <v>91</v>
      </c>
      <c r="K549" s="1" t="s">
        <v>91</v>
      </c>
      <c r="L549" s="14">
        <v>16</v>
      </c>
      <c r="M549" s="31" t="str">
        <f>VLOOKUP(L549,TiposUso!$A$1:$B$26,2,"FALSO")</f>
        <v>Travessia rodo-ferroviária (pontes e bueiros)</v>
      </c>
      <c r="N549" s="14" t="s">
        <v>20</v>
      </c>
      <c r="O549" s="1" t="s">
        <v>135</v>
      </c>
      <c r="P549" s="1" t="s">
        <v>7853</v>
      </c>
      <c r="Q549" s="1" t="s">
        <v>7854</v>
      </c>
      <c r="R549" s="1" t="s">
        <v>7855</v>
      </c>
      <c r="S549" s="14" t="s">
        <v>91</v>
      </c>
    </row>
    <row r="550" spans="1:21" s="1" customFormat="1" ht="15" customHeight="1" x14ac:dyDescent="0.2">
      <c r="A550" s="1" t="s">
        <v>7856</v>
      </c>
      <c r="B550" s="1" t="s">
        <v>7845</v>
      </c>
      <c r="C550" s="1" t="s">
        <v>7846</v>
      </c>
      <c r="D550" s="14" t="s">
        <v>4569</v>
      </c>
      <c r="E550" s="1" t="s">
        <v>7857</v>
      </c>
      <c r="F550" s="2">
        <v>41866</v>
      </c>
      <c r="G550" s="2">
        <v>54650</v>
      </c>
      <c r="H550" s="33" t="s">
        <v>111</v>
      </c>
      <c r="I550" s="1" t="s">
        <v>244</v>
      </c>
      <c r="J550" s="1" t="s">
        <v>91</v>
      </c>
      <c r="K550" s="1" t="s">
        <v>91</v>
      </c>
      <c r="L550" s="14">
        <v>16</v>
      </c>
      <c r="M550" s="31" t="str">
        <f>VLOOKUP(L550,TiposUso!$A$1:$B$26,2,"FALSO")</f>
        <v>Travessia rodo-ferroviária (pontes e bueiros)</v>
      </c>
      <c r="N550" s="14" t="s">
        <v>20</v>
      </c>
      <c r="O550" s="1" t="s">
        <v>135</v>
      </c>
      <c r="P550" s="1" t="s">
        <v>7853</v>
      </c>
      <c r="Q550" s="1" t="s">
        <v>7858</v>
      </c>
      <c r="R550" s="1" t="s">
        <v>7859</v>
      </c>
      <c r="S550" s="14" t="s">
        <v>91</v>
      </c>
    </row>
    <row r="551" spans="1:21" s="1" customFormat="1" ht="15" customHeight="1" x14ac:dyDescent="0.2">
      <c r="A551" s="1" t="s">
        <v>7860</v>
      </c>
      <c r="B551" s="1" t="s">
        <v>7845</v>
      </c>
      <c r="C551" s="1" t="s">
        <v>7846</v>
      </c>
      <c r="D551" s="14" t="s">
        <v>4569</v>
      </c>
      <c r="E551" s="1" t="s">
        <v>7861</v>
      </c>
      <c r="F551" s="2">
        <v>41866</v>
      </c>
      <c r="G551" s="2">
        <v>54650</v>
      </c>
      <c r="H551" s="33" t="s">
        <v>111</v>
      </c>
      <c r="I551" s="1" t="s">
        <v>244</v>
      </c>
      <c r="J551" s="1" t="s">
        <v>91</v>
      </c>
      <c r="K551" s="1" t="s">
        <v>91</v>
      </c>
      <c r="L551" s="14">
        <v>16</v>
      </c>
      <c r="M551" s="31" t="str">
        <f>VLOOKUP(L551,TiposUso!$A$1:$B$26,2,"FALSO")</f>
        <v>Travessia rodo-ferroviária (pontes e bueiros)</v>
      </c>
      <c r="N551" s="14" t="s">
        <v>20</v>
      </c>
      <c r="O551" s="1" t="s">
        <v>135</v>
      </c>
      <c r="P551" s="1" t="s">
        <v>7848</v>
      </c>
      <c r="Q551" s="1" t="s">
        <v>7862</v>
      </c>
      <c r="R551" s="1" t="s">
        <v>7863</v>
      </c>
      <c r="S551" s="14" t="s">
        <v>91</v>
      </c>
    </row>
    <row r="552" spans="1:21" s="1" customFormat="1" ht="15" customHeight="1" x14ac:dyDescent="0.2">
      <c r="A552" s="1" t="s">
        <v>7864</v>
      </c>
      <c r="B552" s="1" t="s">
        <v>7845</v>
      </c>
      <c r="C552" s="1" t="s">
        <v>7846</v>
      </c>
      <c r="D552" s="14" t="s">
        <v>4569</v>
      </c>
      <c r="E552" s="1" t="s">
        <v>7865</v>
      </c>
      <c r="F552" s="2">
        <v>41866</v>
      </c>
      <c r="G552" s="2">
        <v>54650</v>
      </c>
      <c r="H552" s="33" t="s">
        <v>111</v>
      </c>
      <c r="I552" s="1" t="s">
        <v>244</v>
      </c>
      <c r="J552" s="1" t="s">
        <v>91</v>
      </c>
      <c r="K552" s="1" t="s">
        <v>91</v>
      </c>
      <c r="L552" s="14">
        <v>16</v>
      </c>
      <c r="M552" s="31" t="str">
        <f>VLOOKUP(L552,TiposUso!$A$1:$B$26,2,"FALSO")</f>
        <v>Travessia rodo-ferroviária (pontes e bueiros)</v>
      </c>
      <c r="N552" s="14" t="s">
        <v>20</v>
      </c>
      <c r="O552" s="1" t="s">
        <v>135</v>
      </c>
      <c r="P552" s="1" t="s">
        <v>7848</v>
      </c>
      <c r="Q552" s="1" t="s">
        <v>7866</v>
      </c>
      <c r="R552" s="1" t="s">
        <v>7867</v>
      </c>
      <c r="S552" s="14" t="s">
        <v>91</v>
      </c>
    </row>
    <row r="553" spans="1:21" s="1" customFormat="1" ht="15" customHeight="1" x14ac:dyDescent="0.2">
      <c r="A553" s="1" t="s">
        <v>7868</v>
      </c>
      <c r="B553" s="1" t="s">
        <v>7845</v>
      </c>
      <c r="C553" s="1" t="s">
        <v>7846</v>
      </c>
      <c r="D553" s="14" t="s">
        <v>4569</v>
      </c>
      <c r="E553" s="1" t="s">
        <v>7869</v>
      </c>
      <c r="F553" s="2">
        <v>41866</v>
      </c>
      <c r="G553" s="2">
        <v>54650</v>
      </c>
      <c r="H553" s="33" t="s">
        <v>111</v>
      </c>
      <c r="I553" s="1" t="s">
        <v>244</v>
      </c>
      <c r="J553" s="1" t="s">
        <v>91</v>
      </c>
      <c r="K553" s="1" t="s">
        <v>91</v>
      </c>
      <c r="L553" s="14">
        <v>16</v>
      </c>
      <c r="M553" s="31" t="str">
        <f>VLOOKUP(L553,TiposUso!$A$1:$B$26,2,"FALSO")</f>
        <v>Travessia rodo-ferroviária (pontes e bueiros)</v>
      </c>
      <c r="N553" s="14" t="s">
        <v>20</v>
      </c>
      <c r="O553" s="1" t="s">
        <v>135</v>
      </c>
      <c r="P553" s="1" t="s">
        <v>7870</v>
      </c>
      <c r="Q553" s="1" t="s">
        <v>7871</v>
      </c>
      <c r="R553" s="1" t="s">
        <v>7872</v>
      </c>
      <c r="S553" s="14" t="s">
        <v>91</v>
      </c>
    </row>
    <row r="554" spans="1:21" s="1" customFormat="1" ht="15" customHeight="1" x14ac:dyDescent="0.2">
      <c r="A554" s="1" t="s">
        <v>7873</v>
      </c>
      <c r="B554" s="1" t="s">
        <v>7845</v>
      </c>
      <c r="C554" s="1" t="s">
        <v>7846</v>
      </c>
      <c r="D554" s="14" t="s">
        <v>4569</v>
      </c>
      <c r="E554" s="1" t="s">
        <v>7874</v>
      </c>
      <c r="F554" s="2">
        <v>41866</v>
      </c>
      <c r="G554" s="2">
        <v>54650</v>
      </c>
      <c r="H554" s="33" t="s">
        <v>111</v>
      </c>
      <c r="I554" s="1" t="s">
        <v>244</v>
      </c>
      <c r="J554" s="1" t="s">
        <v>91</v>
      </c>
      <c r="K554" s="1" t="s">
        <v>91</v>
      </c>
      <c r="L554" s="14">
        <v>16</v>
      </c>
      <c r="M554" s="31" t="str">
        <f>VLOOKUP(L554,TiposUso!$A$1:$B$26,2,"FALSO")</f>
        <v>Travessia rodo-ferroviária (pontes e bueiros)</v>
      </c>
      <c r="N554" s="14" t="s">
        <v>20</v>
      </c>
      <c r="O554" s="1" t="s">
        <v>135</v>
      </c>
      <c r="P554" s="1" t="s">
        <v>7875</v>
      </c>
      <c r="Q554" s="1" t="s">
        <v>7876</v>
      </c>
      <c r="R554" s="1" t="s">
        <v>7877</v>
      </c>
      <c r="S554" s="14" t="s">
        <v>91</v>
      </c>
    </row>
    <row r="555" spans="1:21" s="1" customFormat="1" ht="15" customHeight="1" x14ac:dyDescent="0.2">
      <c r="A555" s="1" t="s">
        <v>7878</v>
      </c>
      <c r="B555" s="1" t="s">
        <v>7845</v>
      </c>
      <c r="C555" s="1" t="s">
        <v>7846</v>
      </c>
      <c r="D555" s="14" t="s">
        <v>4569</v>
      </c>
      <c r="E555" s="1" t="s">
        <v>7879</v>
      </c>
      <c r="F555" s="2">
        <v>41866</v>
      </c>
      <c r="G555" s="2">
        <v>54650</v>
      </c>
      <c r="H555" s="33" t="s">
        <v>111</v>
      </c>
      <c r="I555" s="1" t="s">
        <v>244</v>
      </c>
      <c r="J555" s="1" t="s">
        <v>91</v>
      </c>
      <c r="K555" s="1" t="s">
        <v>91</v>
      </c>
      <c r="L555" s="14">
        <v>16</v>
      </c>
      <c r="M555" s="31" t="str">
        <f>VLOOKUP(L555,TiposUso!$A$1:$B$26,2,"FALSO")</f>
        <v>Travessia rodo-ferroviária (pontes e bueiros)</v>
      </c>
      <c r="N555" s="14" t="s">
        <v>20</v>
      </c>
      <c r="O555" s="1" t="s">
        <v>135</v>
      </c>
      <c r="P555" s="1" t="s">
        <v>7870</v>
      </c>
      <c r="Q555" s="1" t="s">
        <v>7880</v>
      </c>
      <c r="R555" s="1" t="s">
        <v>7881</v>
      </c>
      <c r="S555" s="14" t="s">
        <v>91</v>
      </c>
    </row>
    <row r="556" spans="1:21" s="1" customFormat="1" ht="15" customHeight="1" x14ac:dyDescent="0.2">
      <c r="A556" s="1" t="s">
        <v>7882</v>
      </c>
      <c r="B556" s="1" t="s">
        <v>7845</v>
      </c>
      <c r="C556" s="1" t="s">
        <v>7846</v>
      </c>
      <c r="D556" s="14" t="s">
        <v>4569</v>
      </c>
      <c r="E556" s="1" t="s">
        <v>7883</v>
      </c>
      <c r="F556" s="2">
        <v>41866</v>
      </c>
      <c r="G556" s="2">
        <v>54650</v>
      </c>
      <c r="H556" s="33" t="s">
        <v>111</v>
      </c>
      <c r="I556" s="1" t="s">
        <v>244</v>
      </c>
      <c r="J556" s="1" t="s">
        <v>91</v>
      </c>
      <c r="K556" s="1" t="s">
        <v>91</v>
      </c>
      <c r="L556" s="14">
        <v>16</v>
      </c>
      <c r="M556" s="31" t="str">
        <f>VLOOKUP(L556,TiposUso!$A$1:$B$26,2,"FALSO")</f>
        <v>Travessia rodo-ferroviária (pontes e bueiros)</v>
      </c>
      <c r="N556" s="14" t="s">
        <v>20</v>
      </c>
      <c r="O556" s="1" t="s">
        <v>135</v>
      </c>
      <c r="P556" s="1" t="s">
        <v>7870</v>
      </c>
      <c r="Q556" s="1" t="s">
        <v>7884</v>
      </c>
      <c r="R556" s="1" t="s">
        <v>7885</v>
      </c>
      <c r="S556" s="14" t="s">
        <v>91</v>
      </c>
    </row>
    <row r="557" spans="1:21" s="1" customFormat="1" ht="15" customHeight="1" x14ac:dyDescent="0.2">
      <c r="A557" s="1" t="s">
        <v>7886</v>
      </c>
      <c r="B557" s="1" t="s">
        <v>7845</v>
      </c>
      <c r="C557" s="1" t="s">
        <v>7846</v>
      </c>
      <c r="D557" s="14" t="s">
        <v>4569</v>
      </c>
      <c r="E557" s="1" t="s">
        <v>7887</v>
      </c>
      <c r="F557" s="2">
        <v>41866</v>
      </c>
      <c r="G557" s="2">
        <v>54650</v>
      </c>
      <c r="H557" s="33" t="s">
        <v>111</v>
      </c>
      <c r="I557" s="1" t="s">
        <v>244</v>
      </c>
      <c r="J557" s="1" t="s">
        <v>91</v>
      </c>
      <c r="K557" s="1" t="s">
        <v>91</v>
      </c>
      <c r="L557" s="14">
        <v>16</v>
      </c>
      <c r="M557" s="31" t="str">
        <f>VLOOKUP(L557,TiposUso!$A$1:$B$26,2,"FALSO")</f>
        <v>Travessia rodo-ferroviária (pontes e bueiros)</v>
      </c>
      <c r="N557" s="14" t="s">
        <v>20</v>
      </c>
      <c r="O557" s="1" t="s">
        <v>135</v>
      </c>
      <c r="P557" s="1" t="s">
        <v>7870</v>
      </c>
      <c r="Q557" s="1" t="s">
        <v>7888</v>
      </c>
      <c r="R557" s="1" t="s">
        <v>7889</v>
      </c>
      <c r="S557" s="14" t="s">
        <v>91</v>
      </c>
    </row>
    <row r="558" spans="1:21" s="1" customFormat="1" ht="15" customHeight="1" x14ac:dyDescent="0.2">
      <c r="A558" s="1" t="s">
        <v>7890</v>
      </c>
      <c r="B558" s="1" t="s">
        <v>7845</v>
      </c>
      <c r="C558" s="1" t="s">
        <v>7846</v>
      </c>
      <c r="D558" s="14" t="s">
        <v>4569</v>
      </c>
      <c r="E558" s="1" t="s">
        <v>7891</v>
      </c>
      <c r="F558" s="2">
        <v>41866</v>
      </c>
      <c r="G558" s="2">
        <v>54650</v>
      </c>
      <c r="H558" s="33" t="s">
        <v>111</v>
      </c>
      <c r="I558" s="1" t="s">
        <v>244</v>
      </c>
      <c r="J558" s="1" t="s">
        <v>91</v>
      </c>
      <c r="K558" s="1" t="s">
        <v>91</v>
      </c>
      <c r="L558" s="14">
        <v>16</v>
      </c>
      <c r="M558" s="31" t="str">
        <f>VLOOKUP(L558,TiposUso!$A$1:$B$26,2,"FALSO")</f>
        <v>Travessia rodo-ferroviária (pontes e bueiros)</v>
      </c>
      <c r="N558" s="14" t="s">
        <v>20</v>
      </c>
      <c r="O558" s="1" t="s">
        <v>135</v>
      </c>
      <c r="P558" s="1" t="s">
        <v>7870</v>
      </c>
      <c r="Q558" s="1" t="s">
        <v>7892</v>
      </c>
      <c r="R558" s="1" t="s">
        <v>7893</v>
      </c>
      <c r="S558" s="14" t="s">
        <v>91</v>
      </c>
    </row>
    <row r="559" spans="1:21" s="1" customFormat="1" ht="15" customHeight="1" x14ac:dyDescent="0.2">
      <c r="A559" s="1" t="s">
        <v>7894</v>
      </c>
      <c r="B559" s="1" t="s">
        <v>7895</v>
      </c>
      <c r="C559" s="1" t="s">
        <v>7896</v>
      </c>
      <c r="D559" s="14" t="s">
        <v>7897</v>
      </c>
      <c r="E559" s="1" t="s">
        <v>7898</v>
      </c>
      <c r="F559" s="2">
        <v>41870</v>
      </c>
      <c r="G559" s="2">
        <v>43696</v>
      </c>
      <c r="H559" s="33" t="s">
        <v>111</v>
      </c>
      <c r="I559" s="1" t="s">
        <v>841</v>
      </c>
      <c r="J559" s="1" t="s">
        <v>7899</v>
      </c>
      <c r="K559" s="1" t="s">
        <v>7900</v>
      </c>
      <c r="L559" s="14">
        <v>3</v>
      </c>
      <c r="M559" s="31" t="str">
        <f>VLOOKUP(L559,TiposUso!$A$1:$B$26,2,"FALSO")</f>
        <v>Captação em barramento em curso de água, com regularização de vazão (Área máxima inundada menor ou igual 5,00 HA)</v>
      </c>
      <c r="N559" s="14" t="s">
        <v>65</v>
      </c>
      <c r="O559" s="1" t="s">
        <v>135</v>
      </c>
      <c r="P559" s="1" t="s">
        <v>7901</v>
      </c>
      <c r="Q559" s="1" t="s">
        <v>7902</v>
      </c>
      <c r="R559" s="1" t="s">
        <v>7903</v>
      </c>
      <c r="S559" s="14" t="s">
        <v>91</v>
      </c>
    </row>
    <row r="560" spans="1:21" s="1" customFormat="1" ht="15" customHeight="1" x14ac:dyDescent="0.2">
      <c r="A560" s="1" t="s">
        <v>7904</v>
      </c>
      <c r="B560" s="1" t="s">
        <v>7905</v>
      </c>
      <c r="C560" s="1" t="s">
        <v>7906</v>
      </c>
      <c r="D560" s="14" t="s">
        <v>7907</v>
      </c>
      <c r="E560" s="1" t="s">
        <v>7908</v>
      </c>
      <c r="F560" s="2">
        <v>41870</v>
      </c>
      <c r="G560" s="2">
        <v>43696</v>
      </c>
      <c r="H560" s="33" t="s">
        <v>111</v>
      </c>
      <c r="I560" s="1" t="s">
        <v>168</v>
      </c>
      <c r="J560" s="1" t="s">
        <v>91</v>
      </c>
      <c r="K560" s="1" t="s">
        <v>91</v>
      </c>
      <c r="L560" s="14">
        <v>14</v>
      </c>
      <c r="M560" s="31" t="str">
        <f>VLOOKUP(L560,TiposUso!$A$1:$B$26,2,"FALSO")</f>
        <v>Dragagem de curso de água para fins de extração mineral</v>
      </c>
      <c r="N560" s="14" t="s">
        <v>84</v>
      </c>
      <c r="O560" s="1" t="s">
        <v>7909</v>
      </c>
      <c r="P560" s="1" t="s">
        <v>7909</v>
      </c>
      <c r="Q560" s="36" t="s">
        <v>7910</v>
      </c>
      <c r="R560" s="36" t="s">
        <v>7911</v>
      </c>
      <c r="S560" s="14">
        <v>13.9</v>
      </c>
      <c r="T560" s="1">
        <f t="shared" si="12"/>
        <v>50.040000000000006</v>
      </c>
    </row>
    <row r="561" spans="1:21" s="1" customFormat="1" ht="15" customHeight="1" x14ac:dyDescent="0.2">
      <c r="A561" s="1" t="s">
        <v>7912</v>
      </c>
      <c r="B561" s="1" t="s">
        <v>7913</v>
      </c>
      <c r="C561" s="1" t="s">
        <v>7914</v>
      </c>
      <c r="D561" s="14" t="s">
        <v>7915</v>
      </c>
      <c r="E561" s="1" t="s">
        <v>7916</v>
      </c>
      <c r="F561" s="2">
        <v>41870</v>
      </c>
      <c r="G561" s="2">
        <v>43696</v>
      </c>
      <c r="H561" s="33" t="s">
        <v>111</v>
      </c>
      <c r="I561" s="1" t="s">
        <v>7917</v>
      </c>
      <c r="J561" s="1" t="s">
        <v>7918</v>
      </c>
      <c r="K561" s="1" t="s">
        <v>7919</v>
      </c>
      <c r="L561" s="14">
        <v>5</v>
      </c>
      <c r="M561" s="31" t="str">
        <f>VLOOKUP(L561,TiposUso!$A$1:$B$26,2,"FALSO")</f>
        <v>Barramento em curso de água, sem captação</v>
      </c>
      <c r="N561" s="14" t="s">
        <v>84</v>
      </c>
      <c r="O561" s="1" t="s">
        <v>7909</v>
      </c>
      <c r="P561" s="1" t="s">
        <v>7920</v>
      </c>
      <c r="Q561" s="1" t="s">
        <v>7921</v>
      </c>
      <c r="R561" s="1" t="s">
        <v>7922</v>
      </c>
      <c r="S561" s="14" t="s">
        <v>91</v>
      </c>
      <c r="U561" s="1" t="s">
        <v>7923</v>
      </c>
    </row>
    <row r="562" spans="1:21" s="1" customFormat="1" ht="15" customHeight="1" x14ac:dyDescent="0.2">
      <c r="A562" s="1" t="s">
        <v>7924</v>
      </c>
      <c r="B562" s="1" t="s">
        <v>7913</v>
      </c>
      <c r="C562" s="1" t="s">
        <v>7914</v>
      </c>
      <c r="D562" s="14" t="s">
        <v>7915</v>
      </c>
      <c r="E562" s="1" t="s">
        <v>7925</v>
      </c>
      <c r="F562" s="2">
        <v>41870</v>
      </c>
      <c r="G562" s="2">
        <v>43696</v>
      </c>
      <c r="H562" s="33" t="s">
        <v>111</v>
      </c>
      <c r="I562" s="1" t="s">
        <v>7917</v>
      </c>
      <c r="J562" s="1" t="s">
        <v>7918</v>
      </c>
      <c r="K562" s="1" t="s">
        <v>7926</v>
      </c>
      <c r="L562" s="14">
        <v>5</v>
      </c>
      <c r="M562" s="31" t="str">
        <f>VLOOKUP(L562,TiposUso!$A$1:$B$26,2,"FALSO")</f>
        <v>Barramento em curso de água, sem captação</v>
      </c>
      <c r="N562" s="14" t="s">
        <v>84</v>
      </c>
      <c r="O562" s="1" t="s">
        <v>7909</v>
      </c>
      <c r="P562" s="1" t="s">
        <v>7920</v>
      </c>
      <c r="Q562" s="1" t="s">
        <v>7927</v>
      </c>
      <c r="R562" s="1" t="s">
        <v>7928</v>
      </c>
      <c r="S562" s="14" t="s">
        <v>91</v>
      </c>
      <c r="U562" s="1" t="s">
        <v>7929</v>
      </c>
    </row>
    <row r="563" spans="1:21" s="1" customFormat="1" ht="15" customHeight="1" x14ac:dyDescent="0.2">
      <c r="A563" s="1" t="s">
        <v>7930</v>
      </c>
      <c r="B563" s="1" t="s">
        <v>7913</v>
      </c>
      <c r="C563" s="1" t="s">
        <v>7914</v>
      </c>
      <c r="D563" s="14" t="s">
        <v>7915</v>
      </c>
      <c r="E563" s="1" t="s">
        <v>7931</v>
      </c>
      <c r="F563" s="2">
        <v>41870</v>
      </c>
      <c r="G563" s="2">
        <v>43696</v>
      </c>
      <c r="H563" s="33" t="s">
        <v>111</v>
      </c>
      <c r="I563" s="1" t="s">
        <v>7917</v>
      </c>
      <c r="J563" s="1" t="s">
        <v>7932</v>
      </c>
      <c r="K563" s="1" t="s">
        <v>7933</v>
      </c>
      <c r="L563" s="14">
        <v>5</v>
      </c>
      <c r="M563" s="31" t="str">
        <f>VLOOKUP(L563,TiposUso!$A$1:$B$26,2,"FALSO")</f>
        <v>Barramento em curso de água, sem captação</v>
      </c>
      <c r="N563" s="14" t="s">
        <v>84</v>
      </c>
      <c r="O563" s="1" t="s">
        <v>7909</v>
      </c>
      <c r="P563" s="1" t="s">
        <v>7920</v>
      </c>
      <c r="Q563" s="1" t="s">
        <v>7934</v>
      </c>
      <c r="R563" s="1" t="s">
        <v>7935</v>
      </c>
      <c r="S563" s="14" t="s">
        <v>91</v>
      </c>
      <c r="U563" s="1" t="s">
        <v>7936</v>
      </c>
    </row>
    <row r="564" spans="1:21" s="1" customFormat="1" ht="15" customHeight="1" x14ac:dyDescent="0.2">
      <c r="A564" s="1" t="s">
        <v>7980</v>
      </c>
      <c r="B564" s="1" t="s">
        <v>7981</v>
      </c>
      <c r="C564" s="1" t="s">
        <v>7982</v>
      </c>
      <c r="D564" s="14" t="s">
        <v>2061</v>
      </c>
      <c r="E564" s="1" t="s">
        <v>7983</v>
      </c>
      <c r="F564" s="2">
        <v>41870</v>
      </c>
      <c r="G564" s="2">
        <v>42346</v>
      </c>
      <c r="H564" s="33" t="s">
        <v>111</v>
      </c>
      <c r="I564" s="1" t="s">
        <v>7984</v>
      </c>
      <c r="J564" s="1" t="s">
        <v>91</v>
      </c>
      <c r="K564" s="1" t="s">
        <v>91</v>
      </c>
      <c r="L564" s="14">
        <v>1</v>
      </c>
      <c r="M564" s="31" t="str">
        <f>VLOOKUP(L564,TiposUso!$A$1:$B$26,2,"FALSO")</f>
        <v>Captação em corpos de água (rios, lagoas naturais,etc.)</v>
      </c>
      <c r="N564" s="14" t="s">
        <v>30</v>
      </c>
      <c r="O564" s="1" t="s">
        <v>2063</v>
      </c>
      <c r="P564" s="1" t="s">
        <v>7985</v>
      </c>
      <c r="Q564" s="1" t="s">
        <v>7986</v>
      </c>
      <c r="R564" s="1" t="s">
        <v>7987</v>
      </c>
      <c r="S564" s="1">
        <v>9</v>
      </c>
      <c r="T564" s="1">
        <f t="shared" si="12"/>
        <v>32.4</v>
      </c>
    </row>
    <row r="565" spans="1:21" s="1" customFormat="1" ht="15" customHeight="1" x14ac:dyDescent="0.2">
      <c r="A565" s="1" t="s">
        <v>7988</v>
      </c>
      <c r="B565" s="1" t="s">
        <v>7989</v>
      </c>
      <c r="C565" s="1" t="s">
        <v>7990</v>
      </c>
      <c r="D565" s="14" t="s">
        <v>484</v>
      </c>
      <c r="E565" s="1" t="s">
        <v>7991</v>
      </c>
      <c r="F565" s="2">
        <v>41870</v>
      </c>
      <c r="G565" s="2">
        <v>42224</v>
      </c>
      <c r="H565" s="33" t="s">
        <v>111</v>
      </c>
      <c r="I565" s="1" t="s">
        <v>7992</v>
      </c>
      <c r="J565" s="1" t="s">
        <v>7993</v>
      </c>
      <c r="K565" s="1" t="s">
        <v>7994</v>
      </c>
      <c r="L565" s="14">
        <v>3</v>
      </c>
      <c r="M565" s="31" t="str">
        <f>VLOOKUP(L565,TiposUso!$A$1:$B$26,2,"FALSO")</f>
        <v>Captação em barramento em curso de água, com regularização de vazão (Área máxima inundada menor ou igual 5,00 HA)</v>
      </c>
      <c r="N565" s="14" t="s">
        <v>27</v>
      </c>
      <c r="O565" s="1" t="s">
        <v>495</v>
      </c>
      <c r="P565" s="1" t="s">
        <v>7995</v>
      </c>
      <c r="Q565" s="1" t="s">
        <v>7996</v>
      </c>
      <c r="R565" s="1" t="s">
        <v>7997</v>
      </c>
      <c r="S565" s="1">
        <v>9.4</v>
      </c>
      <c r="T565" s="1">
        <f t="shared" si="12"/>
        <v>33.840000000000003</v>
      </c>
    </row>
    <row r="566" spans="1:21" s="1" customFormat="1" ht="15" customHeight="1" x14ac:dyDescent="0.2">
      <c r="A566" s="1" t="s">
        <v>8048</v>
      </c>
      <c r="B566" s="1" t="s">
        <v>8049</v>
      </c>
      <c r="C566" s="1" t="s">
        <v>8050</v>
      </c>
      <c r="D566" s="14" t="s">
        <v>3156</v>
      </c>
      <c r="E566" s="1" t="s">
        <v>8051</v>
      </c>
      <c r="F566" s="2">
        <v>41877</v>
      </c>
      <c r="G566" s="2">
        <v>43703</v>
      </c>
      <c r="H566" s="33" t="s">
        <v>111</v>
      </c>
      <c r="I566" s="1" t="s">
        <v>961</v>
      </c>
      <c r="J566" s="1" t="s">
        <v>91</v>
      </c>
      <c r="K566" s="1" t="s">
        <v>91</v>
      </c>
      <c r="L566" s="14">
        <v>1</v>
      </c>
      <c r="M566" s="31" t="str">
        <f>VLOOKUP(L566,TiposUso!$A$1:$B$26,2,"FALSO")</f>
        <v>Captação em corpos de água (rios, lagoas naturais,etc.)</v>
      </c>
      <c r="N566" s="14" t="s">
        <v>70</v>
      </c>
      <c r="O566" s="1" t="s">
        <v>184</v>
      </c>
      <c r="P566" s="1" t="s">
        <v>184</v>
      </c>
      <c r="Q566" s="1" t="s">
        <v>8052</v>
      </c>
      <c r="R566" s="1" t="s">
        <v>8053</v>
      </c>
      <c r="S566" s="1">
        <v>10</v>
      </c>
      <c r="T566" s="1">
        <f t="shared" si="12"/>
        <v>36</v>
      </c>
    </row>
    <row r="567" spans="1:21" s="1" customFormat="1" ht="15" customHeight="1" x14ac:dyDescent="0.2">
      <c r="A567" s="1" t="s">
        <v>8054</v>
      </c>
      <c r="B567" s="1" t="s">
        <v>8042</v>
      </c>
      <c r="C567" s="1" t="s">
        <v>8043</v>
      </c>
      <c r="D567" s="14" t="s">
        <v>815</v>
      </c>
      <c r="E567" s="1" t="s">
        <v>8055</v>
      </c>
      <c r="F567" s="2">
        <v>41877</v>
      </c>
      <c r="G567" s="2">
        <v>43319</v>
      </c>
      <c r="H567" s="33" t="s">
        <v>111</v>
      </c>
      <c r="I567" s="1" t="s">
        <v>3170</v>
      </c>
      <c r="J567" s="1" t="s">
        <v>8056</v>
      </c>
      <c r="K567" s="1" t="s">
        <v>8057</v>
      </c>
      <c r="L567" s="14">
        <v>3</v>
      </c>
      <c r="M567" s="31" t="str">
        <f>VLOOKUP(L567,TiposUso!$A$1:$B$26,2,"FALSO")</f>
        <v>Captação em barramento em curso de água, com regularização de vazão (Área máxima inundada menor ou igual 5,00 HA)</v>
      </c>
      <c r="N567" s="14" t="s">
        <v>25</v>
      </c>
      <c r="O567" s="1" t="s">
        <v>126</v>
      </c>
      <c r="P567" s="1" t="s">
        <v>1882</v>
      </c>
      <c r="Q567" s="1" t="s">
        <v>8058</v>
      </c>
      <c r="R567" s="1" t="s">
        <v>8059</v>
      </c>
      <c r="S567" s="1">
        <v>4.8</v>
      </c>
      <c r="T567" s="1">
        <f t="shared" si="12"/>
        <v>17.279999999999998</v>
      </c>
    </row>
    <row r="568" spans="1:21" s="1" customFormat="1" ht="15" customHeight="1" x14ac:dyDescent="0.2">
      <c r="A568" s="1" t="s">
        <v>8060</v>
      </c>
      <c r="B568" s="1" t="s">
        <v>8042</v>
      </c>
      <c r="C568" s="1" t="s">
        <v>8043</v>
      </c>
      <c r="D568" s="14" t="s">
        <v>815</v>
      </c>
      <c r="E568" s="1" t="s">
        <v>8061</v>
      </c>
      <c r="F568" s="2">
        <v>41877</v>
      </c>
      <c r="G568" s="2">
        <v>43319</v>
      </c>
      <c r="H568" s="33" t="s">
        <v>111</v>
      </c>
      <c r="I568" s="1" t="s">
        <v>3170</v>
      </c>
      <c r="J568" s="1" t="s">
        <v>8062</v>
      </c>
      <c r="K568" s="1" t="s">
        <v>8063</v>
      </c>
      <c r="L568" s="14">
        <v>3</v>
      </c>
      <c r="M568" s="31" t="str">
        <f>VLOOKUP(L568,TiposUso!$A$1:$B$26,2,"FALSO")</f>
        <v>Captação em barramento em curso de água, com regularização de vazão (Área máxima inundada menor ou igual 5,00 HA)</v>
      </c>
      <c r="N568" s="14" t="s">
        <v>25</v>
      </c>
      <c r="O568" s="1" t="s">
        <v>126</v>
      </c>
      <c r="P568" s="1" t="s">
        <v>1882</v>
      </c>
      <c r="Q568" s="1" t="s">
        <v>8064</v>
      </c>
      <c r="R568" s="1" t="s">
        <v>8065</v>
      </c>
      <c r="S568" s="1">
        <v>27.8</v>
      </c>
      <c r="T568" s="1">
        <f t="shared" si="12"/>
        <v>100.08000000000001</v>
      </c>
    </row>
    <row r="569" spans="1:21" s="1" customFormat="1" ht="15" customHeight="1" x14ac:dyDescent="0.2">
      <c r="A569" s="1" t="s">
        <v>8066</v>
      </c>
      <c r="B569" s="1" t="s">
        <v>8067</v>
      </c>
      <c r="C569" s="1" t="s">
        <v>8068</v>
      </c>
      <c r="D569" s="14" t="s">
        <v>1562</v>
      </c>
      <c r="E569" s="1" t="s">
        <v>8069</v>
      </c>
      <c r="F569" s="2">
        <v>41877</v>
      </c>
      <c r="G569" s="2">
        <v>43319</v>
      </c>
      <c r="H569" s="33" t="s">
        <v>111</v>
      </c>
      <c r="I569" s="1" t="s">
        <v>1343</v>
      </c>
      <c r="J569" s="1" t="s">
        <v>8070</v>
      </c>
      <c r="K569" s="1" t="s">
        <v>8071</v>
      </c>
      <c r="L569" s="14">
        <v>5</v>
      </c>
      <c r="M569" s="31" t="str">
        <f>VLOOKUP(L569,TiposUso!$A$1:$B$26,2,"FALSO")</f>
        <v>Barramento em curso de água, sem captação</v>
      </c>
      <c r="N569" s="14" t="s">
        <v>83</v>
      </c>
      <c r="O569" s="1" t="s">
        <v>115</v>
      </c>
      <c r="P569" s="1" t="s">
        <v>8072</v>
      </c>
      <c r="Q569" s="1" t="s">
        <v>8073</v>
      </c>
      <c r="R569" s="1" t="s">
        <v>8074</v>
      </c>
      <c r="S569" s="1" t="s">
        <v>91</v>
      </c>
    </row>
    <row r="570" spans="1:21" s="1" customFormat="1" ht="15" customHeight="1" x14ac:dyDescent="0.2">
      <c r="A570" s="1" t="s">
        <v>8075</v>
      </c>
      <c r="B570" s="1" t="s">
        <v>8076</v>
      </c>
      <c r="C570" s="1" t="s">
        <v>8077</v>
      </c>
      <c r="D570" s="14" t="s">
        <v>213</v>
      </c>
      <c r="E570" s="1" t="s">
        <v>8078</v>
      </c>
      <c r="F570" s="2">
        <v>41877</v>
      </c>
      <c r="G570" s="2">
        <v>43324</v>
      </c>
      <c r="H570" s="33" t="s">
        <v>111</v>
      </c>
      <c r="I570" s="1" t="s">
        <v>4469</v>
      </c>
      <c r="J570" s="1" t="s">
        <v>8080</v>
      </c>
      <c r="K570" s="1" t="s">
        <v>8079</v>
      </c>
      <c r="L570" s="14">
        <v>3</v>
      </c>
      <c r="M570" s="31" t="str">
        <f>VLOOKUP(L570,TiposUso!$A$1:$B$26,2,"FALSO")</f>
        <v>Captação em barramento em curso de água, com regularização de vazão (Área máxima inundada menor ou igual 5,00 HA)</v>
      </c>
      <c r="N570" s="14" t="s">
        <v>30</v>
      </c>
      <c r="O570" s="1" t="s">
        <v>565</v>
      </c>
      <c r="P570" s="1" t="s">
        <v>8081</v>
      </c>
      <c r="Q570" s="1" t="s">
        <v>8082</v>
      </c>
      <c r="R570" s="1" t="s">
        <v>8083</v>
      </c>
      <c r="S570" s="14">
        <v>34</v>
      </c>
      <c r="T570" s="1">
        <f t="shared" si="12"/>
        <v>122.4</v>
      </c>
    </row>
    <row r="571" spans="1:21" s="1" customFormat="1" ht="15" customHeight="1" x14ac:dyDescent="0.2">
      <c r="A571" s="1" t="s">
        <v>8161</v>
      </c>
      <c r="B571" s="1" t="s">
        <v>8094</v>
      </c>
      <c r="C571" s="1" t="s">
        <v>8095</v>
      </c>
      <c r="D571" s="14" t="s">
        <v>8096</v>
      </c>
      <c r="E571" s="1" t="s">
        <v>8162</v>
      </c>
      <c r="F571" s="2">
        <v>41878</v>
      </c>
      <c r="G571" s="2">
        <v>44047</v>
      </c>
      <c r="H571" s="33" t="s">
        <v>111</v>
      </c>
      <c r="I571" s="1" t="s">
        <v>684</v>
      </c>
      <c r="J571" s="14" t="s">
        <v>91</v>
      </c>
      <c r="K571" s="14" t="s">
        <v>91</v>
      </c>
      <c r="L571" s="14">
        <v>15</v>
      </c>
      <c r="M571" s="31" t="str">
        <f>VLOOKUP(L571,TiposUso!$A$1:$B$26,2,"FALSO")</f>
        <v>Canalização e/ou retificação de curso de água</v>
      </c>
      <c r="N571" s="14" t="s">
        <v>32</v>
      </c>
      <c r="O571" s="1" t="s">
        <v>548</v>
      </c>
      <c r="P571" s="1" t="s">
        <v>8163</v>
      </c>
      <c r="Q571" s="36" t="s">
        <v>8164</v>
      </c>
      <c r="R571" s="36" t="s">
        <v>8165</v>
      </c>
      <c r="S571" s="14" t="s">
        <v>91</v>
      </c>
    </row>
    <row r="572" spans="1:21" s="1" customFormat="1" ht="15" customHeight="1" x14ac:dyDescent="0.2">
      <c r="A572" s="1" t="s">
        <v>8166</v>
      </c>
      <c r="B572" s="1" t="s">
        <v>8167</v>
      </c>
      <c r="C572" s="1" t="s">
        <v>8168</v>
      </c>
      <c r="D572" s="14" t="s">
        <v>5393</v>
      </c>
      <c r="E572" s="1" t="s">
        <v>8169</v>
      </c>
      <c r="F572" s="2">
        <v>41878</v>
      </c>
      <c r="G572" s="2">
        <v>43339</v>
      </c>
      <c r="H572" s="33" t="s">
        <v>111</v>
      </c>
      <c r="I572" s="1" t="s">
        <v>168</v>
      </c>
      <c r="J572" s="14" t="s">
        <v>91</v>
      </c>
      <c r="K572" s="14" t="s">
        <v>91</v>
      </c>
      <c r="L572" s="14">
        <v>14</v>
      </c>
      <c r="M572" s="31" t="str">
        <f>VLOOKUP(L572,TiposUso!$A$1:$B$26,2,"FALSO")</f>
        <v>Dragagem de curso de água para fins de extração mineral</v>
      </c>
      <c r="N572" s="14" t="s">
        <v>77</v>
      </c>
      <c r="O572" s="1" t="s">
        <v>532</v>
      </c>
      <c r="P572" s="1" t="s">
        <v>8170</v>
      </c>
      <c r="Q572" s="36" t="s">
        <v>8171</v>
      </c>
      <c r="R572" s="36" t="s">
        <v>8172</v>
      </c>
      <c r="S572" s="1" t="s">
        <v>91</v>
      </c>
      <c r="U572" s="1" t="s">
        <v>8173</v>
      </c>
    </row>
    <row r="573" spans="1:21" s="1" customFormat="1" ht="15" customHeight="1" x14ac:dyDescent="0.2">
      <c r="A573" s="1" t="s">
        <v>8174</v>
      </c>
      <c r="B573" s="1" t="s">
        <v>8175</v>
      </c>
      <c r="C573" s="1" t="s">
        <v>8176</v>
      </c>
      <c r="D573" s="14" t="s">
        <v>8177</v>
      </c>
      <c r="E573" s="1" t="s">
        <v>8178</v>
      </c>
      <c r="F573" s="2">
        <v>41878</v>
      </c>
      <c r="G573" s="2">
        <v>43339</v>
      </c>
      <c r="H573" s="33" t="s">
        <v>111</v>
      </c>
      <c r="I573" s="1" t="s">
        <v>168</v>
      </c>
      <c r="J573" s="14" t="s">
        <v>91</v>
      </c>
      <c r="K573" s="14" t="s">
        <v>91</v>
      </c>
      <c r="L573" s="14">
        <v>14</v>
      </c>
      <c r="M573" s="31" t="str">
        <f>VLOOKUP(L573,TiposUso!$A$1:$B$26,2,"FALSO")</f>
        <v>Dragagem de curso de água para fins de extração mineral</v>
      </c>
      <c r="N573" s="14" t="s">
        <v>21</v>
      </c>
      <c r="O573" s="1" t="s">
        <v>565</v>
      </c>
      <c r="P573" s="1" t="s">
        <v>565</v>
      </c>
      <c r="Q573" s="36" t="s">
        <v>8179</v>
      </c>
      <c r="R573" s="36" t="s">
        <v>8180</v>
      </c>
      <c r="S573" s="1" t="s">
        <v>91</v>
      </c>
      <c r="U573" s="1" t="s">
        <v>8181</v>
      </c>
    </row>
    <row r="574" spans="1:21" s="1" customFormat="1" ht="15" customHeight="1" x14ac:dyDescent="0.2">
      <c r="A574" s="1" t="s">
        <v>8182</v>
      </c>
      <c r="B574" s="1" t="s">
        <v>8183</v>
      </c>
      <c r="C574" s="1" t="s">
        <v>8184</v>
      </c>
      <c r="D574" s="14" t="s">
        <v>1396</v>
      </c>
      <c r="E574" s="1" t="s">
        <v>8185</v>
      </c>
      <c r="F574" s="2">
        <v>41878</v>
      </c>
      <c r="G574" s="2">
        <v>43316</v>
      </c>
      <c r="H574" s="33" t="s">
        <v>111</v>
      </c>
      <c r="I574" s="1" t="s">
        <v>142</v>
      </c>
      <c r="J574" s="14" t="s">
        <v>91</v>
      </c>
      <c r="K574" s="14" t="s">
        <v>91</v>
      </c>
      <c r="L574" s="14">
        <v>1</v>
      </c>
      <c r="M574" s="31" t="str">
        <f>VLOOKUP(L574,TiposUso!$A$1:$B$26,2,"FALSO")</f>
        <v>Captação em corpos de água (rios, lagoas naturais,etc.)</v>
      </c>
      <c r="N574" s="14" t="s">
        <v>21</v>
      </c>
      <c r="O574" s="1" t="s">
        <v>565</v>
      </c>
      <c r="P574" s="1" t="s">
        <v>565</v>
      </c>
      <c r="Q574" s="1" t="s">
        <v>8186</v>
      </c>
      <c r="R574" s="1" t="s">
        <v>8187</v>
      </c>
      <c r="S574" s="1">
        <v>85</v>
      </c>
      <c r="T574" s="1">
        <f t="shared" si="12"/>
        <v>306</v>
      </c>
      <c r="U574" s="1" t="s">
        <v>8188</v>
      </c>
    </row>
    <row r="575" spans="1:21" s="1" customFormat="1" ht="15" customHeight="1" x14ac:dyDescent="0.2">
      <c r="A575" s="1" t="s">
        <v>8189</v>
      </c>
      <c r="B575" s="1" t="s">
        <v>8190</v>
      </c>
      <c r="C575" s="1" t="s">
        <v>8191</v>
      </c>
      <c r="D575" s="14" t="s">
        <v>8192</v>
      </c>
      <c r="E575" s="1" t="s">
        <v>8193</v>
      </c>
      <c r="F575" s="2">
        <v>41878</v>
      </c>
      <c r="G575" s="2">
        <v>42243</v>
      </c>
      <c r="H575" s="33" t="s">
        <v>111</v>
      </c>
      <c r="I575" s="1" t="s">
        <v>8194</v>
      </c>
      <c r="J575" s="14" t="s">
        <v>91</v>
      </c>
      <c r="K575" s="14" t="s">
        <v>91</v>
      </c>
      <c r="L575" s="14">
        <v>13</v>
      </c>
      <c r="M575" s="31" t="str">
        <f>VLOOKUP(L575,TiposUso!$A$1:$B$26,2,"FALSO")</f>
        <v>Dragagem, limpeza ou desassoreamento de curso de água</v>
      </c>
      <c r="N575" s="14" t="s">
        <v>76</v>
      </c>
      <c r="O575" s="1" t="s">
        <v>685</v>
      </c>
      <c r="P575" s="1" t="s">
        <v>695</v>
      </c>
      <c r="Q575" s="36" t="s">
        <v>8195</v>
      </c>
      <c r="R575" s="36" t="s">
        <v>8196</v>
      </c>
      <c r="S575" s="1" t="s">
        <v>91</v>
      </c>
    </row>
    <row r="576" spans="1:21" s="1" customFormat="1" ht="15" customHeight="1" x14ac:dyDescent="0.2">
      <c r="A576" s="1" t="s">
        <v>8197</v>
      </c>
      <c r="B576" s="1" t="s">
        <v>8198</v>
      </c>
      <c r="C576" s="1" t="s">
        <v>8199</v>
      </c>
      <c r="D576" s="14" t="s">
        <v>6240</v>
      </c>
      <c r="E576" s="1" t="s">
        <v>8200</v>
      </c>
      <c r="F576" s="2">
        <v>41878</v>
      </c>
      <c r="G576" s="2">
        <v>43339</v>
      </c>
      <c r="H576" s="33" t="s">
        <v>111</v>
      </c>
      <c r="I576" s="1" t="s">
        <v>142</v>
      </c>
      <c r="J576" s="14" t="s">
        <v>91</v>
      </c>
      <c r="K576" s="14" t="s">
        <v>91</v>
      </c>
      <c r="L576" s="14">
        <v>1</v>
      </c>
      <c r="M576" s="31" t="str">
        <f>VLOOKUP(L576,TiposUso!$A$1:$B$26,2,"FALSO")</f>
        <v>Captação em corpos de água (rios, lagoas naturais,etc.)</v>
      </c>
      <c r="N576" s="14" t="s">
        <v>76</v>
      </c>
      <c r="O576" s="1" t="s">
        <v>685</v>
      </c>
      <c r="P576" s="1" t="s">
        <v>8201</v>
      </c>
      <c r="Q576" s="1" t="s">
        <v>8202</v>
      </c>
      <c r="R576" s="1" t="s">
        <v>8203</v>
      </c>
      <c r="S576" s="1">
        <v>2.5</v>
      </c>
      <c r="T576" s="1">
        <f t="shared" si="12"/>
        <v>9</v>
      </c>
      <c r="U576" s="1" t="s">
        <v>8204</v>
      </c>
    </row>
    <row r="577" spans="1:21" s="1" customFormat="1" ht="15" customHeight="1" x14ac:dyDescent="0.2">
      <c r="A577" s="1" t="s">
        <v>8205</v>
      </c>
      <c r="B577" s="1" t="s">
        <v>8206</v>
      </c>
      <c r="C577" s="1" t="s">
        <v>8207</v>
      </c>
      <c r="D577" s="14" t="s">
        <v>1371</v>
      </c>
      <c r="E577" s="1" t="s">
        <v>8208</v>
      </c>
      <c r="F577" s="2">
        <v>41878</v>
      </c>
      <c r="G577" s="2">
        <v>42609</v>
      </c>
      <c r="H577" s="33" t="s">
        <v>111</v>
      </c>
      <c r="I577" s="1" t="s">
        <v>724</v>
      </c>
      <c r="J577" s="1" t="s">
        <v>91</v>
      </c>
      <c r="K577" s="1" t="s">
        <v>91</v>
      </c>
      <c r="L577" s="14">
        <v>13</v>
      </c>
      <c r="M577" s="31" t="str">
        <f>VLOOKUP(L577,TiposUso!$A$1:$B$26,2,"FALSO")</f>
        <v>Dragagem, limpeza ou desassoreamento de curso de água</v>
      </c>
      <c r="N577" s="14" t="s">
        <v>32</v>
      </c>
      <c r="O577" s="1" t="s">
        <v>548</v>
      </c>
      <c r="P577" s="1" t="s">
        <v>8209</v>
      </c>
      <c r="Q577" s="36" t="s">
        <v>8210</v>
      </c>
      <c r="R577" s="36" t="s">
        <v>8210</v>
      </c>
      <c r="S577" s="1" t="s">
        <v>91</v>
      </c>
    </row>
    <row r="578" spans="1:21" s="1" customFormat="1" ht="15" customHeight="1" x14ac:dyDescent="0.2">
      <c r="A578" s="1" t="s">
        <v>8211</v>
      </c>
      <c r="B578" s="1" t="s">
        <v>8088</v>
      </c>
      <c r="C578" s="1" t="s">
        <v>8089</v>
      </c>
      <c r="D578" s="14" t="s">
        <v>555</v>
      </c>
      <c r="E578" s="1" t="s">
        <v>8303</v>
      </c>
      <c r="F578" s="2">
        <v>41878</v>
      </c>
      <c r="G578" s="2">
        <v>44047</v>
      </c>
      <c r="H578" s="33" t="s">
        <v>111</v>
      </c>
      <c r="I578" s="1" t="s">
        <v>142</v>
      </c>
      <c r="J578" s="1" t="s">
        <v>8212</v>
      </c>
      <c r="K578" s="1" t="s">
        <v>8213</v>
      </c>
      <c r="L578" s="14">
        <v>2</v>
      </c>
      <c r="M578" s="31" t="str">
        <f>VLOOKUP(L578,TiposUso!$A$1:$B$26,2,"FALSO")</f>
        <v>Captação em barramento em curso de água, sem regularização de vazão</v>
      </c>
      <c r="N578" s="14" t="s">
        <v>31</v>
      </c>
      <c r="O578" s="1" t="s">
        <v>557</v>
      </c>
      <c r="P578" s="1" t="s">
        <v>1365</v>
      </c>
      <c r="Q578" s="1" t="s">
        <v>8214</v>
      </c>
      <c r="R578" s="1" t="s">
        <v>8215</v>
      </c>
      <c r="S578" s="35">
        <v>3</v>
      </c>
      <c r="T578" s="1">
        <f t="shared" si="12"/>
        <v>10.8</v>
      </c>
      <c r="U578" s="1" t="s">
        <v>8216</v>
      </c>
    </row>
    <row r="579" spans="1:21" s="1" customFormat="1" ht="15" customHeight="1" x14ac:dyDescent="0.2">
      <c r="A579" s="1" t="s">
        <v>8217</v>
      </c>
      <c r="B579" s="1" t="s">
        <v>8218</v>
      </c>
      <c r="C579" s="1" t="s">
        <v>4391</v>
      </c>
      <c r="D579" s="14" t="s">
        <v>1153</v>
      </c>
      <c r="E579" s="1" t="s">
        <v>8304</v>
      </c>
      <c r="F579" s="2">
        <v>41878</v>
      </c>
      <c r="G579" s="2">
        <v>54662</v>
      </c>
      <c r="H579" s="33" t="s">
        <v>111</v>
      </c>
      <c r="I579" s="1" t="s">
        <v>8219</v>
      </c>
      <c r="J579" s="1" t="s">
        <v>8220</v>
      </c>
      <c r="K579" s="1" t="s">
        <v>8221</v>
      </c>
      <c r="L579" s="14">
        <v>3</v>
      </c>
      <c r="M579" s="31" t="str">
        <f>VLOOKUP(L579,TiposUso!$A$1:$B$26,2,"FALSO")</f>
        <v>Captação em barramento em curso de água, com regularização de vazão (Área máxima inundada menor ou igual 5,00 HA)</v>
      </c>
      <c r="N579" s="14" t="s">
        <v>28</v>
      </c>
      <c r="O579" s="1" t="s">
        <v>592</v>
      </c>
      <c r="P579" s="1" t="s">
        <v>8222</v>
      </c>
      <c r="Q579" s="1" t="s">
        <v>8223</v>
      </c>
      <c r="R579" s="1" t="s">
        <v>8224</v>
      </c>
      <c r="S579" s="1">
        <v>3.762</v>
      </c>
      <c r="T579" s="1">
        <f t="shared" si="12"/>
        <v>13.543200000000001</v>
      </c>
    </row>
    <row r="580" spans="1:21" s="1" customFormat="1" ht="15" customHeight="1" x14ac:dyDescent="0.2">
      <c r="A580" s="1" t="s">
        <v>8225</v>
      </c>
      <c r="B580" s="1" t="s">
        <v>8218</v>
      </c>
      <c r="C580" s="1" t="s">
        <v>4391</v>
      </c>
      <c r="D580" s="14" t="s">
        <v>1153</v>
      </c>
      <c r="E580" s="1" t="s">
        <v>8305</v>
      </c>
      <c r="F580" s="2">
        <v>41878</v>
      </c>
      <c r="G580" s="2">
        <v>54662</v>
      </c>
      <c r="H580" s="33" t="s">
        <v>111</v>
      </c>
      <c r="I580" s="1" t="s">
        <v>8226</v>
      </c>
      <c r="J580" s="1" t="s">
        <v>8227</v>
      </c>
      <c r="K580" s="1" t="s">
        <v>8228</v>
      </c>
      <c r="L580" s="14">
        <v>3</v>
      </c>
      <c r="M580" s="31" t="str">
        <f>VLOOKUP(L580,TiposUso!$A$1:$B$26,2,"FALSO")</f>
        <v>Captação em barramento em curso de água, com regularização de vazão (Área máxima inundada menor ou igual 5,00 HA)</v>
      </c>
      <c r="N580" s="14" t="s">
        <v>28</v>
      </c>
      <c r="O580" s="1" t="s">
        <v>592</v>
      </c>
      <c r="P580" s="1" t="s">
        <v>8222</v>
      </c>
      <c r="Q580" s="1" t="s">
        <v>8229</v>
      </c>
      <c r="R580" s="1" t="s">
        <v>8230</v>
      </c>
      <c r="S580" s="1">
        <v>8.6999999999999993</v>
      </c>
      <c r="T580" s="1">
        <f t="shared" si="12"/>
        <v>31.319999999999997</v>
      </c>
    </row>
    <row r="581" spans="1:21" s="1" customFormat="1" ht="15" customHeight="1" x14ac:dyDescent="0.2">
      <c r="A581" s="1" t="s">
        <v>8231</v>
      </c>
      <c r="B581" s="1" t="s">
        <v>8218</v>
      </c>
      <c r="C581" s="1" t="s">
        <v>4391</v>
      </c>
      <c r="D581" s="14" t="s">
        <v>1153</v>
      </c>
      <c r="E581" s="1" t="s">
        <v>8306</v>
      </c>
      <c r="F581" s="2">
        <v>41878</v>
      </c>
      <c r="G581" s="2">
        <v>54662</v>
      </c>
      <c r="H581" s="33" t="s">
        <v>111</v>
      </c>
      <c r="I581" s="1" t="s">
        <v>8232</v>
      </c>
      <c r="J581" s="1" t="s">
        <v>8233</v>
      </c>
      <c r="K581" s="1" t="s">
        <v>8234</v>
      </c>
      <c r="L581" s="14">
        <v>3</v>
      </c>
      <c r="M581" s="31" t="str">
        <f>VLOOKUP(L581,TiposUso!$A$1:$B$26,2,"FALSO")</f>
        <v>Captação em barramento em curso de água, com regularização de vazão (Área máxima inundada menor ou igual 5,00 HA)</v>
      </c>
      <c r="N581" s="14" t="s">
        <v>28</v>
      </c>
      <c r="O581" s="1" t="s">
        <v>592</v>
      </c>
      <c r="P581" s="1" t="s">
        <v>8222</v>
      </c>
      <c r="Q581" s="1" t="s">
        <v>8235</v>
      </c>
      <c r="R581" s="1" t="s">
        <v>8236</v>
      </c>
      <c r="S581" s="1">
        <v>6.1</v>
      </c>
      <c r="T581" s="1">
        <f t="shared" si="12"/>
        <v>21.959999999999997</v>
      </c>
    </row>
    <row r="582" spans="1:21" s="1" customFormat="1" ht="15" customHeight="1" x14ac:dyDescent="0.2">
      <c r="A582" s="1" t="s">
        <v>8237</v>
      </c>
      <c r="B582" s="1" t="s">
        <v>8238</v>
      </c>
      <c r="C582" s="1" t="s">
        <v>8239</v>
      </c>
      <c r="D582" s="14" t="s">
        <v>4026</v>
      </c>
      <c r="E582" s="1" t="s">
        <v>8307</v>
      </c>
      <c r="F582" s="2">
        <v>41878</v>
      </c>
      <c r="G582" s="2">
        <v>43704</v>
      </c>
      <c r="H582" s="33" t="s">
        <v>111</v>
      </c>
      <c r="I582" s="1" t="s">
        <v>8240</v>
      </c>
      <c r="J582" s="1" t="s">
        <v>8241</v>
      </c>
      <c r="K582" s="1" t="s">
        <v>8242</v>
      </c>
      <c r="L582" s="14">
        <v>2</v>
      </c>
      <c r="M582" s="31" t="str">
        <f>VLOOKUP(L582,TiposUso!$A$1:$B$26,2,"FALSO")</f>
        <v>Captação em barramento em curso de água, sem regularização de vazão</v>
      </c>
      <c r="N582" s="14" t="s">
        <v>31</v>
      </c>
      <c r="O582" s="1" t="s">
        <v>557</v>
      </c>
      <c r="P582" s="1" t="s">
        <v>8243</v>
      </c>
      <c r="Q582" s="1" t="s">
        <v>8244</v>
      </c>
      <c r="R582" s="1" t="s">
        <v>8245</v>
      </c>
      <c r="S582" s="1">
        <v>13.41</v>
      </c>
      <c r="T582" s="1">
        <f t="shared" si="12"/>
        <v>48.276000000000003</v>
      </c>
    </row>
    <row r="583" spans="1:21" s="1" customFormat="1" ht="15" customHeight="1" x14ac:dyDescent="0.2">
      <c r="A583" s="1" t="s">
        <v>8248</v>
      </c>
      <c r="B583" s="1" t="s">
        <v>8249</v>
      </c>
      <c r="C583" s="1" t="s">
        <v>8250</v>
      </c>
      <c r="D583" s="14" t="s">
        <v>793</v>
      </c>
      <c r="E583" s="1" t="s">
        <v>8251</v>
      </c>
      <c r="F583" s="2">
        <v>41884</v>
      </c>
      <c r="G583" s="2">
        <v>49189</v>
      </c>
      <c r="H583" s="33" t="s">
        <v>111</v>
      </c>
      <c r="I583" s="1" t="s">
        <v>8252</v>
      </c>
      <c r="J583" s="1" t="s">
        <v>91</v>
      </c>
      <c r="K583" s="53" t="s">
        <v>91</v>
      </c>
      <c r="L583" s="14">
        <v>1</v>
      </c>
      <c r="M583" s="31" t="str">
        <f>VLOOKUP(L583,TiposUso!$A$1:$B$26,2,"FALSO")</f>
        <v>Captação em corpos de água (rios, lagoas naturais,etc.)</v>
      </c>
      <c r="N583" s="14" t="s">
        <v>70</v>
      </c>
      <c r="O583" s="1" t="s">
        <v>184</v>
      </c>
      <c r="P583" s="1" t="s">
        <v>8253</v>
      </c>
      <c r="Q583" s="1" t="s">
        <v>8254</v>
      </c>
      <c r="R583" s="1" t="s">
        <v>8255</v>
      </c>
      <c r="S583" s="1">
        <v>5</v>
      </c>
      <c r="T583" s="1">
        <f t="shared" si="12"/>
        <v>18</v>
      </c>
    </row>
    <row r="584" spans="1:21" s="1" customFormat="1" ht="15" customHeight="1" x14ac:dyDescent="0.2">
      <c r="A584" s="1" t="s">
        <v>8268</v>
      </c>
      <c r="B584" s="1" t="s">
        <v>8269</v>
      </c>
      <c r="C584" s="1" t="s">
        <v>8270</v>
      </c>
      <c r="D584" s="14" t="s">
        <v>8271</v>
      </c>
      <c r="E584" s="1" t="s">
        <v>8272</v>
      </c>
      <c r="F584" s="2">
        <v>41884</v>
      </c>
      <c r="G584" s="2">
        <v>43324</v>
      </c>
      <c r="H584" s="33" t="s">
        <v>111</v>
      </c>
      <c r="I584" s="1" t="s">
        <v>8273</v>
      </c>
      <c r="J584" s="1" t="s">
        <v>8274</v>
      </c>
      <c r="K584" s="1" t="s">
        <v>8275</v>
      </c>
      <c r="L584" s="14">
        <v>2</v>
      </c>
      <c r="M584" s="31" t="str">
        <f>VLOOKUP(L584,TiposUso!$A$1:$B$26,2,"FALSO")</f>
        <v>Captação em barramento em curso de água, sem regularização de vazão</v>
      </c>
      <c r="N584" s="14" t="s">
        <v>27</v>
      </c>
      <c r="O584" s="1" t="s">
        <v>495</v>
      </c>
      <c r="P584" s="1" t="s">
        <v>8276</v>
      </c>
      <c r="Q584" s="1" t="s">
        <v>8277</v>
      </c>
      <c r="R584" s="1" t="s">
        <v>8278</v>
      </c>
      <c r="S584" s="14">
        <v>9</v>
      </c>
      <c r="T584" s="1">
        <f t="shared" si="12"/>
        <v>32.4</v>
      </c>
    </row>
    <row r="585" spans="1:21" s="1" customFormat="1" ht="15" customHeight="1" x14ac:dyDescent="0.2">
      <c r="A585" s="1" t="s">
        <v>8279</v>
      </c>
      <c r="B585" s="1" t="s">
        <v>8269</v>
      </c>
      <c r="C585" s="1" t="s">
        <v>8270</v>
      </c>
      <c r="D585" s="14" t="s">
        <v>8271</v>
      </c>
      <c r="E585" s="1" t="s">
        <v>8280</v>
      </c>
      <c r="F585" s="2">
        <v>41884</v>
      </c>
      <c r="G585" s="2">
        <v>43324</v>
      </c>
      <c r="H585" s="33" t="s">
        <v>111</v>
      </c>
      <c r="I585" s="1" t="s">
        <v>8281</v>
      </c>
      <c r="J585" s="1" t="s">
        <v>91</v>
      </c>
      <c r="K585" s="1" t="s">
        <v>91</v>
      </c>
      <c r="L585" s="14">
        <v>1</v>
      </c>
      <c r="M585" s="31" t="str">
        <f>VLOOKUP(L585,TiposUso!$A$1:$B$26,2,"FALSO")</f>
        <v>Captação em corpos de água (rios, lagoas naturais,etc.)</v>
      </c>
      <c r="N585" s="14" t="s">
        <v>27</v>
      </c>
      <c r="O585" s="1" t="s">
        <v>495</v>
      </c>
      <c r="P585" s="1" t="s">
        <v>8282</v>
      </c>
      <c r="Q585" s="1" t="s">
        <v>8283</v>
      </c>
      <c r="R585" s="1" t="s">
        <v>8284</v>
      </c>
      <c r="S585" s="14">
        <v>80</v>
      </c>
      <c r="T585" s="1">
        <f t="shared" si="12"/>
        <v>288</v>
      </c>
      <c r="U585" s="1" t="s">
        <v>8285</v>
      </c>
    </row>
    <row r="586" spans="1:21" s="1" customFormat="1" ht="15" customHeight="1" x14ac:dyDescent="0.2">
      <c r="A586" s="1" t="s">
        <v>8308</v>
      </c>
      <c r="B586" s="1" t="s">
        <v>8309</v>
      </c>
      <c r="C586" s="1" t="s">
        <v>8310</v>
      </c>
      <c r="D586" s="14" t="s">
        <v>213</v>
      </c>
      <c r="E586" s="1" t="s">
        <v>8311</v>
      </c>
      <c r="F586" s="2">
        <v>41886</v>
      </c>
      <c r="G586" s="2">
        <v>43341</v>
      </c>
      <c r="H586" s="33" t="s">
        <v>111</v>
      </c>
      <c r="I586" s="1" t="s">
        <v>168</v>
      </c>
      <c r="J586" s="1" t="s">
        <v>91</v>
      </c>
      <c r="K586" s="1" t="s">
        <v>91</v>
      </c>
      <c r="L586" s="14">
        <v>14</v>
      </c>
      <c r="M586" s="31" t="str">
        <f>VLOOKUP(L586,TiposUso!$A$1:$B$26,2,"FALSO")</f>
        <v>Dragagem de curso de água para fins de extração mineral</v>
      </c>
      <c r="N586" s="14" t="s">
        <v>70</v>
      </c>
      <c r="O586" s="1" t="s">
        <v>184</v>
      </c>
      <c r="P586" s="1" t="s">
        <v>8312</v>
      </c>
      <c r="Q586" s="1" t="s">
        <v>8313</v>
      </c>
      <c r="R586" s="1" t="s">
        <v>8314</v>
      </c>
      <c r="S586" s="14">
        <v>0.8</v>
      </c>
      <c r="T586" s="1">
        <f t="shared" si="12"/>
        <v>2.8800000000000003</v>
      </c>
    </row>
    <row r="587" spans="1:21" s="1" customFormat="1" ht="15" customHeight="1" x14ac:dyDescent="0.2">
      <c r="A587" s="1" t="s">
        <v>8359</v>
      </c>
      <c r="B587" s="1" t="s">
        <v>958</v>
      </c>
      <c r="C587" s="1" t="s">
        <v>959</v>
      </c>
      <c r="D587" s="14" t="s">
        <v>960</v>
      </c>
      <c r="E587" s="1" t="s">
        <v>8360</v>
      </c>
      <c r="F587" s="2">
        <v>41886</v>
      </c>
      <c r="G587" s="2">
        <v>43712</v>
      </c>
      <c r="H587" s="33" t="s">
        <v>111</v>
      </c>
      <c r="I587" s="1" t="s">
        <v>1205</v>
      </c>
      <c r="J587" s="1" t="s">
        <v>91</v>
      </c>
      <c r="K587" s="1" t="s">
        <v>91</v>
      </c>
      <c r="L587" s="14">
        <v>1</v>
      </c>
      <c r="M587" s="31" t="str">
        <f>VLOOKUP(L587,TiposUso!$A$1:$B$26,2,"FALSO")</f>
        <v>Captação em corpos de água (rios, lagoas naturais,etc.)</v>
      </c>
      <c r="N587" s="14" t="s">
        <v>73</v>
      </c>
      <c r="O587" s="1" t="s">
        <v>307</v>
      </c>
      <c r="P587" s="1" t="s">
        <v>8361</v>
      </c>
      <c r="Q587" s="1" t="s">
        <v>8362</v>
      </c>
      <c r="R587" s="1" t="s">
        <v>8363</v>
      </c>
      <c r="S587" s="1">
        <v>30</v>
      </c>
      <c r="T587" s="1">
        <f t="shared" si="12"/>
        <v>108</v>
      </c>
    </row>
    <row r="588" spans="1:21" s="1" customFormat="1" ht="15" customHeight="1" x14ac:dyDescent="0.2">
      <c r="A588" s="1" t="s">
        <v>8364</v>
      </c>
      <c r="B588" s="1" t="s">
        <v>8365</v>
      </c>
      <c r="C588" s="1" t="s">
        <v>8366</v>
      </c>
      <c r="D588" s="14" t="s">
        <v>1586</v>
      </c>
      <c r="E588" s="1" t="s">
        <v>8367</v>
      </c>
      <c r="F588" s="2">
        <v>41886</v>
      </c>
      <c r="G588" s="2">
        <v>43347</v>
      </c>
      <c r="H588" s="33" t="s">
        <v>111</v>
      </c>
      <c r="I588" s="1" t="s">
        <v>48</v>
      </c>
      <c r="J588" s="1" t="s">
        <v>91</v>
      </c>
      <c r="K588" s="1" t="s">
        <v>91</v>
      </c>
      <c r="L588" s="14">
        <v>13</v>
      </c>
      <c r="M588" s="31" t="str">
        <f>VLOOKUP(L588,TiposUso!$A$1:$B$26,2,"FALSO")</f>
        <v>Dragagem, limpeza ou desassoreamento de curso de água</v>
      </c>
      <c r="N588" s="14" t="s">
        <v>73</v>
      </c>
      <c r="O588" s="1" t="s">
        <v>5999</v>
      </c>
      <c r="P588" s="1" t="s">
        <v>8368</v>
      </c>
      <c r="Q588" s="36" t="s">
        <v>8369</v>
      </c>
      <c r="R588" s="36" t="s">
        <v>8369</v>
      </c>
      <c r="S588" s="14" t="s">
        <v>91</v>
      </c>
    </row>
    <row r="589" spans="1:21" s="1" customFormat="1" ht="15" customHeight="1" x14ac:dyDescent="0.2">
      <c r="A589" s="1" t="s">
        <v>8370</v>
      </c>
      <c r="B589" s="37" t="s">
        <v>8333</v>
      </c>
      <c r="C589" s="37" t="s">
        <v>8334</v>
      </c>
      <c r="D589" s="14" t="s">
        <v>899</v>
      </c>
      <c r="E589" s="1" t="s">
        <v>8371</v>
      </c>
      <c r="F589" s="2">
        <v>41886</v>
      </c>
      <c r="G589" s="2">
        <v>43347</v>
      </c>
      <c r="H589" s="33" t="s">
        <v>111</v>
      </c>
      <c r="I589" s="37" t="s">
        <v>580</v>
      </c>
      <c r="J589" s="37" t="s">
        <v>8372</v>
      </c>
      <c r="K589" s="37" t="s">
        <v>8373</v>
      </c>
      <c r="L589" s="14">
        <v>5</v>
      </c>
      <c r="M589" s="31" t="str">
        <f>VLOOKUP(L589,TiposUso!$A$1:$B$26,2,"FALSO")</f>
        <v>Barramento em curso de água, sem captação</v>
      </c>
      <c r="N589" s="14" t="s">
        <v>73</v>
      </c>
      <c r="O589" s="37" t="s">
        <v>307</v>
      </c>
      <c r="P589" s="37" t="s">
        <v>4992</v>
      </c>
      <c r="Q589" s="37" t="s">
        <v>8374</v>
      </c>
      <c r="R589" s="37" t="s">
        <v>8375</v>
      </c>
      <c r="S589" s="14" t="s">
        <v>91</v>
      </c>
    </row>
    <row r="590" spans="1:21" s="1" customFormat="1" ht="15" customHeight="1" x14ac:dyDescent="0.2">
      <c r="A590" s="1" t="s">
        <v>8522</v>
      </c>
      <c r="B590" s="1" t="s">
        <v>8523</v>
      </c>
      <c r="C590" s="1" t="s">
        <v>8524</v>
      </c>
      <c r="D590" s="14" t="s">
        <v>2866</v>
      </c>
      <c r="E590" s="1" t="s">
        <v>8525</v>
      </c>
      <c r="F590" s="2">
        <v>41893</v>
      </c>
      <c r="G590" s="2">
        <v>43719</v>
      </c>
      <c r="H590" s="33" t="s">
        <v>111</v>
      </c>
      <c r="I590" s="1" t="s">
        <v>8526</v>
      </c>
      <c r="J590" s="1" t="s">
        <v>91</v>
      </c>
      <c r="K590" s="1" t="s">
        <v>91</v>
      </c>
      <c r="L590" s="14">
        <v>1</v>
      </c>
      <c r="M590" s="31" t="str">
        <f>VLOOKUP(L590,TiposUso!$A$1:$B$26,2,"FALSO")</f>
        <v>Captação em corpos de água (rios, lagoas naturais,etc.)</v>
      </c>
      <c r="N590" s="14" t="s">
        <v>84</v>
      </c>
      <c r="O590" s="1" t="s">
        <v>8527</v>
      </c>
      <c r="P590" s="1" t="s">
        <v>8527</v>
      </c>
      <c r="Q590" s="1" t="s">
        <v>8528</v>
      </c>
      <c r="R590" s="1" t="s">
        <v>8529</v>
      </c>
      <c r="S590" s="14">
        <v>50.78</v>
      </c>
      <c r="T590" s="1">
        <f t="shared" si="12"/>
        <v>182.80799999999999</v>
      </c>
    </row>
    <row r="591" spans="1:21" s="1" customFormat="1" ht="15" customHeight="1" x14ac:dyDescent="0.2">
      <c r="A591" s="1" t="s">
        <v>8604</v>
      </c>
      <c r="B591" s="1" t="s">
        <v>8605</v>
      </c>
      <c r="C591" s="1" t="s">
        <v>8606</v>
      </c>
      <c r="D591" s="14" t="s">
        <v>181</v>
      </c>
      <c r="E591" s="1" t="s">
        <v>8607</v>
      </c>
      <c r="F591" s="2">
        <v>41898</v>
      </c>
      <c r="G591" s="2">
        <v>43724</v>
      </c>
      <c r="H591" s="33" t="s">
        <v>111</v>
      </c>
      <c r="I591" s="1" t="s">
        <v>1887</v>
      </c>
      <c r="J591" s="1" t="s">
        <v>91</v>
      </c>
      <c r="K591" s="1" t="s">
        <v>91</v>
      </c>
      <c r="L591" s="14">
        <v>1</v>
      </c>
      <c r="M591" s="31" t="str">
        <f>VLOOKUP(L591,TiposUso!$A$1:$B$26,2,"FALSO")</f>
        <v>Captação em corpos de água (rios, lagoas naturais,etc.)</v>
      </c>
      <c r="N591" s="14" t="s">
        <v>70</v>
      </c>
      <c r="O591" s="1" t="s">
        <v>184</v>
      </c>
      <c r="P591" s="1" t="s">
        <v>3325</v>
      </c>
      <c r="Q591" s="1" t="s">
        <v>8608</v>
      </c>
      <c r="R591" s="1" t="s">
        <v>8609</v>
      </c>
      <c r="S591" s="14">
        <v>28</v>
      </c>
      <c r="T591" s="1">
        <f t="shared" si="12"/>
        <v>100.8</v>
      </c>
      <c r="U591" s="1" t="s">
        <v>8610</v>
      </c>
    </row>
    <row r="592" spans="1:21" s="1" customFormat="1" ht="15" customHeight="1" x14ac:dyDescent="0.2">
      <c r="A592" s="1" t="s">
        <v>8697</v>
      </c>
      <c r="B592" s="1" t="s">
        <v>1286</v>
      </c>
      <c r="C592" s="1" t="s">
        <v>1287</v>
      </c>
      <c r="D592" s="14" t="s">
        <v>1288</v>
      </c>
      <c r="E592" s="1" t="s">
        <v>8698</v>
      </c>
      <c r="F592" s="2">
        <v>41899</v>
      </c>
      <c r="G592" s="2">
        <v>43149</v>
      </c>
      <c r="H592" s="33" t="s">
        <v>111</v>
      </c>
      <c r="I592" s="1" t="s">
        <v>3024</v>
      </c>
      <c r="J592" s="1" t="s">
        <v>91</v>
      </c>
      <c r="K592" s="1" t="s">
        <v>91</v>
      </c>
      <c r="L592" s="14">
        <v>1</v>
      </c>
      <c r="M592" s="31" t="str">
        <f>VLOOKUP(L592,TiposUso!$A$1:$B$26,2,"FALSO")</f>
        <v>Captação em corpos de água (rios, lagoas naturais,etc.)</v>
      </c>
      <c r="N592" s="14" t="s">
        <v>31</v>
      </c>
      <c r="O592" s="1" t="s">
        <v>557</v>
      </c>
      <c r="P592" s="1" t="s">
        <v>8699</v>
      </c>
      <c r="Q592" s="1" t="s">
        <v>8700</v>
      </c>
      <c r="R592" s="1" t="s">
        <v>8701</v>
      </c>
      <c r="S592" s="14">
        <v>7</v>
      </c>
      <c r="T592" s="1">
        <f t="shared" si="12"/>
        <v>25.2</v>
      </c>
    </row>
    <row r="593" spans="1:20" s="1" customFormat="1" ht="15" customHeight="1" x14ac:dyDescent="0.2">
      <c r="A593" s="1" t="s">
        <v>8702</v>
      </c>
      <c r="B593" s="1" t="s">
        <v>8703</v>
      </c>
      <c r="C593" s="1" t="s">
        <v>8704</v>
      </c>
      <c r="D593" s="14" t="s">
        <v>7191</v>
      </c>
      <c r="E593" s="1" t="s">
        <v>8705</v>
      </c>
      <c r="F593" s="2">
        <v>41899</v>
      </c>
      <c r="G593" s="2">
        <v>43360</v>
      </c>
      <c r="H593" s="33" t="s">
        <v>111</v>
      </c>
      <c r="I593" s="1" t="s">
        <v>168</v>
      </c>
      <c r="J593" s="1" t="s">
        <v>91</v>
      </c>
      <c r="K593" s="1" t="s">
        <v>91</v>
      </c>
      <c r="L593" s="14">
        <v>14</v>
      </c>
      <c r="M593" s="31" t="str">
        <f>VLOOKUP(L593,TiposUso!$A$1:$B$26,2,"FALSO")</f>
        <v>Dragagem de curso de água para fins de extração mineral</v>
      </c>
      <c r="N593" s="14" t="s">
        <v>31</v>
      </c>
      <c r="O593" s="1" t="s">
        <v>557</v>
      </c>
      <c r="P593" s="1" t="s">
        <v>245</v>
      </c>
      <c r="Q593" s="36" t="s">
        <v>8706</v>
      </c>
      <c r="R593" s="36" t="s">
        <v>8707</v>
      </c>
      <c r="S593" s="14" t="s">
        <v>91</v>
      </c>
    </row>
    <row r="594" spans="1:20" s="1" customFormat="1" ht="15" customHeight="1" x14ac:dyDescent="0.2">
      <c r="A594" s="1" t="s">
        <v>8708</v>
      </c>
      <c r="B594" s="1" t="s">
        <v>8709</v>
      </c>
      <c r="C594" s="1" t="s">
        <v>8710</v>
      </c>
      <c r="D594" s="14" t="s">
        <v>1174</v>
      </c>
      <c r="E594" s="1" t="s">
        <v>8711</v>
      </c>
      <c r="F594" s="2">
        <v>41899</v>
      </c>
      <c r="G594" s="2">
        <v>43725</v>
      </c>
      <c r="H594" s="33" t="s">
        <v>111</v>
      </c>
      <c r="I594" s="1" t="s">
        <v>6263</v>
      </c>
      <c r="J594" s="1" t="s">
        <v>91</v>
      </c>
      <c r="K594" s="1" t="s">
        <v>91</v>
      </c>
      <c r="L594" s="14">
        <v>1</v>
      </c>
      <c r="M594" s="31" t="str">
        <f>VLOOKUP(L594,TiposUso!$A$1:$B$26,2,"FALSO")</f>
        <v>Captação em corpos de água (rios, lagoas naturais,etc.)</v>
      </c>
      <c r="N594" s="14" t="s">
        <v>28</v>
      </c>
      <c r="O594" s="1" t="s">
        <v>592</v>
      </c>
      <c r="P594" s="1" t="s">
        <v>8712</v>
      </c>
      <c r="Q594" s="1" t="s">
        <v>8713</v>
      </c>
      <c r="R594" s="1" t="s">
        <v>8714</v>
      </c>
      <c r="S594" s="14">
        <v>3.3</v>
      </c>
      <c r="T594" s="1">
        <f t="shared" si="12"/>
        <v>11.88</v>
      </c>
    </row>
    <row r="595" spans="1:20" s="1" customFormat="1" ht="15" customHeight="1" x14ac:dyDescent="0.2">
      <c r="A595" s="1" t="s">
        <v>8715</v>
      </c>
      <c r="B595" s="1" t="s">
        <v>8716</v>
      </c>
      <c r="C595" s="1" t="s">
        <v>8717</v>
      </c>
      <c r="D595" s="14" t="s">
        <v>8718</v>
      </c>
      <c r="E595" s="1" t="s">
        <v>8719</v>
      </c>
      <c r="F595" s="2">
        <v>41899</v>
      </c>
      <c r="G595" s="2">
        <v>43360</v>
      </c>
      <c r="H595" s="33" t="s">
        <v>111</v>
      </c>
      <c r="I595" s="1" t="s">
        <v>168</v>
      </c>
      <c r="J595" s="1" t="s">
        <v>91</v>
      </c>
      <c r="K595" s="1" t="s">
        <v>91</v>
      </c>
      <c r="L595" s="14">
        <v>14</v>
      </c>
      <c r="M595" s="31" t="str">
        <f>VLOOKUP(L595,TiposUso!$A$1:$B$26,2,"FALSO")</f>
        <v>Dragagem de curso de água para fins de extração mineral</v>
      </c>
      <c r="N595" s="14" t="s">
        <v>21</v>
      </c>
      <c r="O595" s="1" t="s">
        <v>565</v>
      </c>
      <c r="P595" s="1" t="s">
        <v>8720</v>
      </c>
      <c r="Q595" s="36" t="s">
        <v>8721</v>
      </c>
      <c r="R595" s="36" t="s">
        <v>8722</v>
      </c>
      <c r="S595" s="14" t="s">
        <v>91</v>
      </c>
    </row>
    <row r="596" spans="1:20" s="1" customFormat="1" ht="15" customHeight="1" x14ac:dyDescent="0.2">
      <c r="A596" s="1" t="s">
        <v>8723</v>
      </c>
      <c r="B596" s="1" t="s">
        <v>8724</v>
      </c>
      <c r="C596" s="1" t="s">
        <v>8725</v>
      </c>
      <c r="D596" s="14" t="s">
        <v>8726</v>
      </c>
      <c r="E596" s="1" t="s">
        <v>8727</v>
      </c>
      <c r="F596" s="2">
        <v>41899</v>
      </c>
      <c r="G596" s="2">
        <v>43725</v>
      </c>
      <c r="H596" s="33" t="s">
        <v>111</v>
      </c>
      <c r="I596" s="1" t="s">
        <v>786</v>
      </c>
      <c r="J596" s="1" t="s">
        <v>91</v>
      </c>
      <c r="K596" s="1" t="s">
        <v>91</v>
      </c>
      <c r="L596" s="14">
        <v>2</v>
      </c>
      <c r="M596" s="31" t="str">
        <f>VLOOKUP(L596,TiposUso!$A$1:$B$26,2,"FALSO")</f>
        <v>Captação em barramento em curso de água, sem regularização de vazão</v>
      </c>
      <c r="N596" s="14" t="s">
        <v>32</v>
      </c>
      <c r="O596" s="1" t="s">
        <v>245</v>
      </c>
      <c r="P596" s="1" t="s">
        <v>8728</v>
      </c>
      <c r="Q596" s="1" t="s">
        <v>8729</v>
      </c>
      <c r="R596" s="1" t="s">
        <v>8730</v>
      </c>
      <c r="S596" s="14">
        <v>1.5</v>
      </c>
      <c r="T596" s="1">
        <f t="shared" si="12"/>
        <v>5.4</v>
      </c>
    </row>
    <row r="597" spans="1:20" s="1" customFormat="1" ht="15" customHeight="1" x14ac:dyDescent="0.2">
      <c r="A597" s="1" t="s">
        <v>8731</v>
      </c>
      <c r="B597" s="1" t="s">
        <v>8732</v>
      </c>
      <c r="C597" s="1" t="s">
        <v>8733</v>
      </c>
      <c r="D597" s="14" t="s">
        <v>2932</v>
      </c>
      <c r="E597" s="1" t="s">
        <v>8734</v>
      </c>
      <c r="F597" s="2">
        <v>41899</v>
      </c>
      <c r="G597" s="2">
        <v>43725</v>
      </c>
      <c r="H597" s="33" t="s">
        <v>111</v>
      </c>
      <c r="I597" s="1" t="s">
        <v>8735</v>
      </c>
      <c r="J597" s="1" t="s">
        <v>91</v>
      </c>
      <c r="K597" s="1" t="s">
        <v>91</v>
      </c>
      <c r="L597" s="14">
        <v>1</v>
      </c>
      <c r="M597" s="31" t="str">
        <f>VLOOKUP(L597,TiposUso!$A$1:$B$26,2,"FALSO")</f>
        <v>Captação em corpos de água (rios, lagoas naturais,etc.)</v>
      </c>
      <c r="N597" s="14" t="s">
        <v>77</v>
      </c>
      <c r="O597" s="1" t="s">
        <v>532</v>
      </c>
      <c r="P597" s="1" t="s">
        <v>2937</v>
      </c>
      <c r="Q597" s="1" t="s">
        <v>8736</v>
      </c>
      <c r="R597" s="1" t="s">
        <v>8737</v>
      </c>
      <c r="S597" s="14">
        <v>14</v>
      </c>
      <c r="T597" s="1">
        <f t="shared" si="12"/>
        <v>50.4</v>
      </c>
    </row>
    <row r="598" spans="1:20" s="1" customFormat="1" ht="15" customHeight="1" x14ac:dyDescent="0.2">
      <c r="A598" s="1" t="s">
        <v>8738</v>
      </c>
      <c r="B598" s="1" t="s">
        <v>8739</v>
      </c>
      <c r="C598" s="1" t="s">
        <v>8740</v>
      </c>
      <c r="D598" s="14" t="s">
        <v>1352</v>
      </c>
      <c r="E598" s="1" t="s">
        <v>8741</v>
      </c>
      <c r="F598" s="2">
        <v>41899</v>
      </c>
      <c r="G598" s="2">
        <v>43725</v>
      </c>
      <c r="H598" s="33" t="s">
        <v>111</v>
      </c>
      <c r="I598" s="1" t="s">
        <v>3170</v>
      </c>
      <c r="J598" s="1" t="s">
        <v>91</v>
      </c>
      <c r="K598" s="1" t="s">
        <v>91</v>
      </c>
      <c r="L598" s="14">
        <v>1</v>
      </c>
      <c r="M598" s="31" t="str">
        <f>VLOOKUP(L598,TiposUso!$A$1:$B$26,2,"FALSO")</f>
        <v>Captação em corpos de água (rios, lagoas naturais,etc.)</v>
      </c>
      <c r="N598" s="14" t="s">
        <v>31</v>
      </c>
      <c r="O598" s="1" t="s">
        <v>557</v>
      </c>
      <c r="P598" s="1" t="s">
        <v>2661</v>
      </c>
      <c r="Q598" s="1" t="s">
        <v>8742</v>
      </c>
      <c r="R598" s="1" t="s">
        <v>8743</v>
      </c>
      <c r="S598" s="14">
        <v>19.399999999999999</v>
      </c>
      <c r="T598" s="1">
        <f t="shared" si="12"/>
        <v>69.839999999999989</v>
      </c>
    </row>
    <row r="599" spans="1:20" s="1" customFormat="1" ht="15" customHeight="1" x14ac:dyDescent="0.2">
      <c r="A599" s="1" t="s">
        <v>8744</v>
      </c>
      <c r="B599" s="1" t="s">
        <v>8745</v>
      </c>
      <c r="C599" s="1" t="s">
        <v>8746</v>
      </c>
      <c r="D599" s="14" t="s">
        <v>5355</v>
      </c>
      <c r="E599" s="1" t="s">
        <v>8747</v>
      </c>
      <c r="F599" s="2">
        <v>41899</v>
      </c>
      <c r="G599" s="2">
        <v>43360</v>
      </c>
      <c r="H599" s="33" t="s">
        <v>111</v>
      </c>
      <c r="I599" s="1" t="s">
        <v>168</v>
      </c>
      <c r="J599" s="1" t="s">
        <v>91</v>
      </c>
      <c r="K599" s="1" t="s">
        <v>91</v>
      </c>
      <c r="L599" s="14">
        <v>14</v>
      </c>
      <c r="M599" s="31" t="str">
        <f>VLOOKUP(L599,TiposUso!$A$1:$B$26,2,"FALSO")</f>
        <v>Dragagem de curso de água para fins de extração mineral</v>
      </c>
      <c r="N599" s="14" t="s">
        <v>32</v>
      </c>
      <c r="O599" s="1" t="s">
        <v>548</v>
      </c>
      <c r="P599" s="1" t="s">
        <v>8748</v>
      </c>
      <c r="Q599" s="36" t="s">
        <v>8749</v>
      </c>
      <c r="R599" s="36" t="s">
        <v>8749</v>
      </c>
      <c r="S599" s="14" t="s">
        <v>91</v>
      </c>
    </row>
    <row r="600" spans="1:20" s="1" customFormat="1" ht="15" customHeight="1" x14ac:dyDescent="0.2">
      <c r="A600" s="1" t="s">
        <v>8750</v>
      </c>
      <c r="B600" s="1" t="s">
        <v>8751</v>
      </c>
      <c r="C600" s="1" t="s">
        <v>8752</v>
      </c>
      <c r="D600" s="14" t="s">
        <v>1180</v>
      </c>
      <c r="E600" s="1" t="s">
        <v>8753</v>
      </c>
      <c r="F600" s="2">
        <v>41899</v>
      </c>
      <c r="G600" s="2">
        <v>43725</v>
      </c>
      <c r="H600" s="33" t="s">
        <v>111</v>
      </c>
      <c r="I600" s="1" t="s">
        <v>142</v>
      </c>
      <c r="J600" s="1" t="s">
        <v>91</v>
      </c>
      <c r="K600" s="1" t="s">
        <v>91</v>
      </c>
      <c r="L600" s="14">
        <v>1</v>
      </c>
      <c r="M600" s="31" t="str">
        <f>VLOOKUP(L600,TiposUso!$A$1:$B$26,2,"FALSO")</f>
        <v>Captação em corpos de água (rios, lagoas naturais,etc.)</v>
      </c>
      <c r="N600" s="14" t="s">
        <v>76</v>
      </c>
      <c r="O600" s="1" t="s">
        <v>685</v>
      </c>
      <c r="P600" s="1" t="s">
        <v>8754</v>
      </c>
      <c r="Q600" s="1" t="s">
        <v>8755</v>
      </c>
      <c r="R600" s="1" t="s">
        <v>8756</v>
      </c>
      <c r="S600" s="14">
        <v>1.4</v>
      </c>
      <c r="T600" s="1">
        <f t="shared" si="12"/>
        <v>5.04</v>
      </c>
    </row>
    <row r="601" spans="1:20" s="1" customFormat="1" ht="15" customHeight="1" x14ac:dyDescent="0.2">
      <c r="A601" s="1" t="s">
        <v>8757</v>
      </c>
      <c r="B601" s="1" t="s">
        <v>8751</v>
      </c>
      <c r="C601" s="1" t="s">
        <v>8752</v>
      </c>
      <c r="D601" s="14" t="s">
        <v>1180</v>
      </c>
      <c r="E601" s="1" t="s">
        <v>8758</v>
      </c>
      <c r="F601" s="2">
        <v>41899</v>
      </c>
      <c r="G601" s="2">
        <v>43725</v>
      </c>
      <c r="H601" s="33" t="s">
        <v>111</v>
      </c>
      <c r="I601" s="1" t="s">
        <v>142</v>
      </c>
      <c r="J601" s="1" t="s">
        <v>91</v>
      </c>
      <c r="K601" s="1" t="s">
        <v>91</v>
      </c>
      <c r="L601" s="14">
        <v>1</v>
      </c>
      <c r="M601" s="31" t="str">
        <f>VLOOKUP(L601,TiposUso!$A$1:$B$26,2,"FALSO")</f>
        <v>Captação em corpos de água (rios, lagoas naturais,etc.)</v>
      </c>
      <c r="N601" s="14" t="s">
        <v>76</v>
      </c>
      <c r="O601" s="1" t="s">
        <v>685</v>
      </c>
      <c r="P601" s="1" t="s">
        <v>8759</v>
      </c>
      <c r="Q601" s="1" t="s">
        <v>8760</v>
      </c>
      <c r="R601" s="1" t="s">
        <v>8761</v>
      </c>
      <c r="S601" s="14">
        <v>1.8</v>
      </c>
      <c r="T601" s="1">
        <f t="shared" si="12"/>
        <v>6.4799999999999995</v>
      </c>
    </row>
    <row r="602" spans="1:20" s="1" customFormat="1" ht="15" customHeight="1" x14ac:dyDescent="0.2">
      <c r="A602" s="1" t="s">
        <v>8762</v>
      </c>
      <c r="B602" s="1" t="s">
        <v>8763</v>
      </c>
      <c r="C602" s="1" t="s">
        <v>8764</v>
      </c>
      <c r="D602" s="14" t="s">
        <v>2489</v>
      </c>
      <c r="E602" s="1" t="s">
        <v>8765</v>
      </c>
      <c r="F602" s="2">
        <v>41899</v>
      </c>
      <c r="G602" s="2">
        <v>43725</v>
      </c>
      <c r="H602" s="33" t="s">
        <v>111</v>
      </c>
      <c r="I602" s="1" t="s">
        <v>8766</v>
      </c>
      <c r="J602" s="1" t="s">
        <v>91</v>
      </c>
      <c r="K602" s="1" t="s">
        <v>91</v>
      </c>
      <c r="L602" s="14">
        <v>1</v>
      </c>
      <c r="M602" s="31" t="str">
        <f>VLOOKUP(L602,TiposUso!$A$1:$B$26,2,"FALSO")</f>
        <v>Captação em corpos de água (rios, lagoas naturais,etc.)</v>
      </c>
      <c r="N602" s="14" t="s">
        <v>31</v>
      </c>
      <c r="O602" s="1" t="s">
        <v>557</v>
      </c>
      <c r="P602" s="1" t="s">
        <v>2600</v>
      </c>
      <c r="Q602" s="1" t="s">
        <v>8767</v>
      </c>
      <c r="R602" s="1" t="s">
        <v>8768</v>
      </c>
      <c r="S602" s="14">
        <v>7.93</v>
      </c>
      <c r="T602" s="1">
        <f t="shared" si="12"/>
        <v>28.547999999999998</v>
      </c>
    </row>
    <row r="603" spans="1:20" s="1" customFormat="1" ht="15" customHeight="1" x14ac:dyDescent="0.2">
      <c r="A603" s="1" t="s">
        <v>8769</v>
      </c>
      <c r="B603" s="1" t="s">
        <v>8770</v>
      </c>
      <c r="C603" s="1" t="s">
        <v>8771</v>
      </c>
      <c r="D603" s="14" t="s">
        <v>6240</v>
      </c>
      <c r="E603" s="1" t="s">
        <v>8772</v>
      </c>
      <c r="F603" s="2">
        <v>41899</v>
      </c>
      <c r="G603" s="2">
        <v>42630</v>
      </c>
      <c r="H603" s="33" t="s">
        <v>111</v>
      </c>
      <c r="I603" s="1" t="s">
        <v>8773</v>
      </c>
      <c r="J603" s="14" t="s">
        <v>91</v>
      </c>
      <c r="K603" s="14" t="s">
        <v>91</v>
      </c>
      <c r="L603" s="14">
        <v>13</v>
      </c>
      <c r="M603" s="31" t="str">
        <f>VLOOKUP(L603,TiposUso!$A$1:$B$26,2,"FALSO")</f>
        <v>Dragagem, limpeza ou desassoreamento de curso de água</v>
      </c>
      <c r="N603" s="14" t="s">
        <v>76</v>
      </c>
      <c r="O603" s="1" t="s">
        <v>685</v>
      </c>
      <c r="P603" s="1" t="s">
        <v>8774</v>
      </c>
      <c r="Q603" s="36" t="s">
        <v>8775</v>
      </c>
      <c r="R603" s="36" t="s">
        <v>8775</v>
      </c>
      <c r="S603" s="57" t="s">
        <v>91</v>
      </c>
    </row>
    <row r="604" spans="1:20" s="1" customFormat="1" ht="15" customHeight="1" x14ac:dyDescent="0.2">
      <c r="A604" s="1" t="s">
        <v>8776</v>
      </c>
      <c r="B604" s="1" t="s">
        <v>8777</v>
      </c>
      <c r="C604" s="1" t="s">
        <v>8778</v>
      </c>
      <c r="D604" s="14" t="s">
        <v>2329</v>
      </c>
      <c r="E604" s="1" t="s">
        <v>8949</v>
      </c>
      <c r="F604" s="2">
        <v>41899</v>
      </c>
      <c r="G604" s="2">
        <v>43360</v>
      </c>
      <c r="H604" s="33" t="s">
        <v>111</v>
      </c>
      <c r="I604" s="1" t="s">
        <v>786</v>
      </c>
      <c r="J604" s="14" t="s">
        <v>91</v>
      </c>
      <c r="K604" s="14" t="s">
        <v>91</v>
      </c>
      <c r="L604" s="14">
        <v>3</v>
      </c>
      <c r="M604" s="31" t="str">
        <f>VLOOKUP(L604,TiposUso!$A$1:$B$26,2,"FALSO")</f>
        <v>Captação em barramento em curso de água, com regularização de vazão (Área máxima inundada menor ou igual 5,00 HA)</v>
      </c>
      <c r="N604" s="14" t="s">
        <v>75</v>
      </c>
      <c r="O604" s="1" t="s">
        <v>716</v>
      </c>
      <c r="P604" s="1" t="s">
        <v>8779</v>
      </c>
      <c r="Q604" s="1" t="s">
        <v>8780</v>
      </c>
      <c r="R604" s="1" t="s">
        <v>8781</v>
      </c>
      <c r="S604" s="14">
        <v>6.94</v>
      </c>
      <c r="T604" s="1">
        <f t="shared" si="12"/>
        <v>24.983999999999998</v>
      </c>
    </row>
    <row r="605" spans="1:20" s="1" customFormat="1" ht="15" customHeight="1" x14ac:dyDescent="0.2">
      <c r="A605" s="1" t="s">
        <v>7323</v>
      </c>
      <c r="B605" s="1" t="s">
        <v>8782</v>
      </c>
      <c r="C605" s="1" t="s">
        <v>8783</v>
      </c>
      <c r="D605" s="14" t="s">
        <v>625</v>
      </c>
      <c r="E605" s="1" t="s">
        <v>8950</v>
      </c>
      <c r="F605" s="2">
        <v>41899</v>
      </c>
      <c r="G605" s="2">
        <v>43360</v>
      </c>
      <c r="H605" s="33" t="s">
        <v>111</v>
      </c>
      <c r="I605" s="1" t="s">
        <v>8784</v>
      </c>
      <c r="J605" s="1" t="s">
        <v>8785</v>
      </c>
      <c r="K605" s="1" t="s">
        <v>8786</v>
      </c>
      <c r="L605" s="14">
        <v>2</v>
      </c>
      <c r="M605" s="31" t="str">
        <f>VLOOKUP(L605,TiposUso!$A$1:$B$26,2,"FALSO")</f>
        <v>Captação em barramento em curso de água, sem regularização de vazão</v>
      </c>
      <c r="N605" s="14" t="s">
        <v>28</v>
      </c>
      <c r="O605" s="1" t="s">
        <v>592</v>
      </c>
      <c r="P605" s="1" t="s">
        <v>8787</v>
      </c>
      <c r="Q605" s="1" t="s">
        <v>8788</v>
      </c>
      <c r="R605" s="1" t="s">
        <v>8789</v>
      </c>
      <c r="S605" s="14">
        <v>3.88</v>
      </c>
      <c r="T605" s="1">
        <f t="shared" ref="T605:T611" si="13">(S605/1000)*3600</f>
        <v>13.968</v>
      </c>
    </row>
    <row r="606" spans="1:20" s="1" customFormat="1" ht="15" customHeight="1" x14ac:dyDescent="0.2">
      <c r="A606" s="1" t="s">
        <v>8790</v>
      </c>
      <c r="B606" s="1" t="s">
        <v>8791</v>
      </c>
      <c r="C606" s="1" t="s">
        <v>8792</v>
      </c>
      <c r="D606" s="14" t="s">
        <v>1212</v>
      </c>
      <c r="E606" s="1" t="s">
        <v>8951</v>
      </c>
      <c r="F606" s="2">
        <v>41899</v>
      </c>
      <c r="G606" s="2">
        <v>43360</v>
      </c>
      <c r="H606" s="33" t="s">
        <v>111</v>
      </c>
      <c r="I606" s="1" t="s">
        <v>6108</v>
      </c>
      <c r="J606" s="1" t="s">
        <v>8793</v>
      </c>
      <c r="K606" s="1" t="s">
        <v>8794</v>
      </c>
      <c r="L606" s="14">
        <v>2</v>
      </c>
      <c r="M606" s="31" t="str">
        <f>VLOOKUP(L606,TiposUso!$A$1:$B$26,2,"FALSO")</f>
        <v>Captação em barramento em curso de água, sem regularização de vazão</v>
      </c>
      <c r="N606" s="14" t="s">
        <v>31</v>
      </c>
      <c r="O606" s="1" t="s">
        <v>557</v>
      </c>
      <c r="P606" s="1" t="s">
        <v>4283</v>
      </c>
      <c r="Q606" s="1" t="s">
        <v>8795</v>
      </c>
      <c r="R606" s="1" t="s">
        <v>8796</v>
      </c>
      <c r="S606" s="14">
        <v>1.25</v>
      </c>
      <c r="T606" s="1">
        <f t="shared" si="13"/>
        <v>4.5</v>
      </c>
    </row>
    <row r="607" spans="1:20" s="1" customFormat="1" ht="15" customHeight="1" x14ac:dyDescent="0.2">
      <c r="A607" s="1" t="s">
        <v>8797</v>
      </c>
      <c r="B607" s="1" t="s">
        <v>8798</v>
      </c>
      <c r="C607" s="1" t="s">
        <v>8799</v>
      </c>
      <c r="D607" s="14" t="s">
        <v>8800</v>
      </c>
      <c r="E607" s="1" t="s">
        <v>8952</v>
      </c>
      <c r="F607" s="2">
        <v>41899</v>
      </c>
      <c r="G607" s="2">
        <v>43725</v>
      </c>
      <c r="H607" s="33" t="s">
        <v>111</v>
      </c>
      <c r="I607" s="1" t="s">
        <v>1249</v>
      </c>
      <c r="J607" s="1" t="s">
        <v>8801</v>
      </c>
      <c r="K607" s="1" t="s">
        <v>8802</v>
      </c>
      <c r="L607" s="14">
        <v>3</v>
      </c>
      <c r="M607" s="31" t="str">
        <f>VLOOKUP(L607,TiposUso!$A$1:$B$26,2,"FALSO")</f>
        <v>Captação em barramento em curso de água, com regularização de vazão (Área máxima inundada menor ou igual 5,00 HA)</v>
      </c>
      <c r="N607" s="14" t="s">
        <v>32</v>
      </c>
      <c r="O607" s="1" t="s">
        <v>548</v>
      </c>
      <c r="P607" s="1" t="s">
        <v>8803</v>
      </c>
      <c r="Q607" s="1" t="s">
        <v>8804</v>
      </c>
      <c r="R607" s="1" t="s">
        <v>8805</v>
      </c>
      <c r="S607" s="14">
        <v>16</v>
      </c>
      <c r="T607" s="1">
        <f t="shared" si="13"/>
        <v>57.6</v>
      </c>
    </row>
    <row r="608" spans="1:20" s="1" customFormat="1" ht="15" customHeight="1" x14ac:dyDescent="0.2">
      <c r="A608" s="1" t="s">
        <v>8806</v>
      </c>
      <c r="B608" s="1" t="s">
        <v>8807</v>
      </c>
      <c r="C608" s="1" t="s">
        <v>8808</v>
      </c>
      <c r="D608" s="14" t="s">
        <v>2932</v>
      </c>
      <c r="E608" s="1" t="s">
        <v>8953</v>
      </c>
      <c r="F608" s="2">
        <v>41899</v>
      </c>
      <c r="G608" s="2">
        <v>43360</v>
      </c>
      <c r="H608" s="33" t="s">
        <v>111</v>
      </c>
      <c r="I608" s="1" t="s">
        <v>786</v>
      </c>
      <c r="J608" s="1" t="s">
        <v>8809</v>
      </c>
      <c r="K608" s="1" t="s">
        <v>8810</v>
      </c>
      <c r="L608" s="14">
        <v>5</v>
      </c>
      <c r="M608" s="31" t="str">
        <f>VLOOKUP(L608,TiposUso!$A$1:$B$26,2,"FALSO")</f>
        <v>Barramento em curso de água, sem captação</v>
      </c>
      <c r="N608" s="14" t="s">
        <v>77</v>
      </c>
      <c r="O608" s="1" t="s">
        <v>532</v>
      </c>
      <c r="P608" s="1" t="s">
        <v>8811</v>
      </c>
      <c r="Q608" s="1" t="s">
        <v>8812</v>
      </c>
      <c r="R608" s="1" t="s">
        <v>8813</v>
      </c>
      <c r="S608" s="14">
        <v>0.14000000000000001</v>
      </c>
      <c r="T608" s="1">
        <f t="shared" si="13"/>
        <v>0.504</v>
      </c>
    </row>
    <row r="609" spans="1:21" s="1" customFormat="1" ht="15" customHeight="1" x14ac:dyDescent="0.2">
      <c r="A609" s="1" t="s">
        <v>8835</v>
      </c>
      <c r="B609" s="37" t="s">
        <v>8836</v>
      </c>
      <c r="C609" s="37" t="s">
        <v>8837</v>
      </c>
      <c r="D609" s="14" t="s">
        <v>915</v>
      </c>
      <c r="E609" s="1" t="s">
        <v>8838</v>
      </c>
      <c r="F609" s="2">
        <v>41905</v>
      </c>
      <c r="G609" s="2">
        <v>43731</v>
      </c>
      <c r="H609" s="33" t="s">
        <v>111</v>
      </c>
      <c r="I609" s="37" t="s">
        <v>8839</v>
      </c>
      <c r="J609" s="37" t="s">
        <v>8840</v>
      </c>
      <c r="K609" s="37" t="s">
        <v>8841</v>
      </c>
      <c r="L609" s="14">
        <v>2</v>
      </c>
      <c r="M609" s="31" t="str">
        <f>VLOOKUP(L609,TiposUso!$A$1:$B$26,2,"FALSO")</f>
        <v>Captação em barramento em curso de água, sem regularização de vazão</v>
      </c>
      <c r="N609" s="14" t="s">
        <v>73</v>
      </c>
      <c r="O609" s="37" t="s">
        <v>307</v>
      </c>
      <c r="P609" s="37" t="s">
        <v>307</v>
      </c>
      <c r="Q609" s="37" t="s">
        <v>8842</v>
      </c>
      <c r="R609" s="37" t="s">
        <v>8843</v>
      </c>
      <c r="S609" s="14">
        <v>4</v>
      </c>
      <c r="T609" s="1">
        <f t="shared" si="13"/>
        <v>14.4</v>
      </c>
    </row>
    <row r="610" spans="1:21" s="1" customFormat="1" ht="15" customHeight="1" x14ac:dyDescent="0.2">
      <c r="A610" s="1" t="s">
        <v>8908</v>
      </c>
      <c r="B610" s="1" t="s">
        <v>8909</v>
      </c>
      <c r="C610" s="1" t="s">
        <v>8910</v>
      </c>
      <c r="D610" s="14" t="s">
        <v>196</v>
      </c>
      <c r="E610" s="1" t="s">
        <v>8911</v>
      </c>
      <c r="F610" s="2">
        <v>41906</v>
      </c>
      <c r="G610" s="2">
        <v>43360</v>
      </c>
      <c r="H610" s="33" t="s">
        <v>111</v>
      </c>
      <c r="I610" s="1" t="s">
        <v>168</v>
      </c>
      <c r="J610" s="1" t="s">
        <v>91</v>
      </c>
      <c r="K610" s="1" t="s">
        <v>91</v>
      </c>
      <c r="L610" s="14">
        <v>14</v>
      </c>
      <c r="M610" s="31" t="str">
        <f>VLOOKUP(L610,TiposUso!$A$1:$B$26,2,"FALSO")</f>
        <v>Dragagem de curso de água para fins de extração mineral</v>
      </c>
      <c r="N610" s="14" t="s">
        <v>70</v>
      </c>
      <c r="O610" s="1" t="s">
        <v>184</v>
      </c>
      <c r="P610" s="1" t="s">
        <v>1121</v>
      </c>
      <c r="Q610" s="36" t="s">
        <v>8912</v>
      </c>
      <c r="R610" s="36" t="s">
        <v>8913</v>
      </c>
      <c r="S610" s="14">
        <v>25</v>
      </c>
      <c r="T610" s="1">
        <f t="shared" si="13"/>
        <v>90</v>
      </c>
      <c r="U610" s="1" t="s">
        <v>8914</v>
      </c>
    </row>
    <row r="611" spans="1:21" s="1" customFormat="1" ht="15" customHeight="1" x14ac:dyDescent="0.2">
      <c r="A611" s="1" t="s">
        <v>8915</v>
      </c>
      <c r="B611" s="1" t="s">
        <v>8916</v>
      </c>
      <c r="C611" s="1" t="s">
        <v>8917</v>
      </c>
      <c r="D611" s="14" t="s">
        <v>181</v>
      </c>
      <c r="E611" s="1" t="s">
        <v>8918</v>
      </c>
      <c r="F611" s="2">
        <v>41906</v>
      </c>
      <c r="G611" s="2">
        <v>43732</v>
      </c>
      <c r="H611" s="33" t="s">
        <v>111</v>
      </c>
      <c r="I611" s="1" t="s">
        <v>3324</v>
      </c>
      <c r="J611" s="1" t="s">
        <v>8919</v>
      </c>
      <c r="K611" s="1" t="s">
        <v>8920</v>
      </c>
      <c r="L611" s="14">
        <v>3</v>
      </c>
      <c r="M611" s="31" t="str">
        <f>VLOOKUP(L611,TiposUso!$A$1:$B$26,2,"FALSO")</f>
        <v>Captação em barramento em curso de água, com regularização de vazão (Área máxima inundada menor ou igual 5,00 HA)</v>
      </c>
      <c r="N611" s="14" t="s">
        <v>70</v>
      </c>
      <c r="O611" s="1" t="s">
        <v>184</v>
      </c>
      <c r="P611" s="1" t="s">
        <v>8921</v>
      </c>
      <c r="Q611" s="1" t="s">
        <v>5173</v>
      </c>
      <c r="R611" s="1" t="s">
        <v>8922</v>
      </c>
      <c r="S611" s="14">
        <v>25</v>
      </c>
      <c r="T611" s="1">
        <f t="shared" si="13"/>
        <v>90</v>
      </c>
    </row>
    <row r="612" spans="1:21" s="1" customFormat="1" ht="15" customHeight="1" x14ac:dyDescent="0.2">
      <c r="A612" s="1" t="s">
        <v>9036</v>
      </c>
      <c r="B612" s="1" t="s">
        <v>9037</v>
      </c>
      <c r="C612" s="1" t="s">
        <v>9038</v>
      </c>
      <c r="D612" s="14" t="s">
        <v>4330</v>
      </c>
      <c r="E612" s="1" t="s">
        <v>9039</v>
      </c>
      <c r="F612" s="2">
        <v>41912</v>
      </c>
      <c r="G612" s="2">
        <v>42963</v>
      </c>
      <c r="H612" s="33" t="s">
        <v>111</v>
      </c>
      <c r="I612" s="1" t="s">
        <v>1388</v>
      </c>
      <c r="J612" s="14" t="s">
        <v>91</v>
      </c>
      <c r="K612" s="14" t="s">
        <v>91</v>
      </c>
      <c r="L612" s="14">
        <v>1</v>
      </c>
      <c r="M612" s="31" t="str">
        <f>VLOOKUP(L612,TiposUso!$A$1:$B$26,2,"FALSO")</f>
        <v>Captação em corpos de água (rios, lagoas naturais,etc.)</v>
      </c>
      <c r="N612" s="14" t="s">
        <v>31</v>
      </c>
      <c r="O612" s="1" t="s">
        <v>557</v>
      </c>
      <c r="P612" s="1" t="s">
        <v>9040</v>
      </c>
      <c r="Q612" s="1" t="s">
        <v>9041</v>
      </c>
      <c r="R612" s="1" t="s">
        <v>9042</v>
      </c>
      <c r="S612" s="14">
        <v>2.8</v>
      </c>
      <c r="T612" s="1">
        <f t="shared" ref="T612:T650" si="14">(S612/1000)*3600</f>
        <v>10.08</v>
      </c>
      <c r="U612" s="1" t="s">
        <v>9043</v>
      </c>
    </row>
    <row r="613" spans="1:21" s="1" customFormat="1" ht="15" customHeight="1" x14ac:dyDescent="0.2">
      <c r="A613" s="1" t="s">
        <v>9044</v>
      </c>
      <c r="B613" s="1" t="s">
        <v>6278</v>
      </c>
      <c r="C613" s="1" t="s">
        <v>6279</v>
      </c>
      <c r="D613" s="14" t="s">
        <v>1239</v>
      </c>
      <c r="E613" s="1" t="s">
        <v>9045</v>
      </c>
      <c r="F613" s="2">
        <v>41912</v>
      </c>
      <c r="G613" s="2">
        <v>43738</v>
      </c>
      <c r="H613" s="33" t="s">
        <v>111</v>
      </c>
      <c r="I613" s="1" t="s">
        <v>6263</v>
      </c>
      <c r="J613" s="14" t="s">
        <v>91</v>
      </c>
      <c r="K613" s="14" t="s">
        <v>91</v>
      </c>
      <c r="L613" s="14">
        <v>1</v>
      </c>
      <c r="M613" s="31" t="str">
        <f>VLOOKUP(L613,TiposUso!$A$1:$B$26,2,"FALSO")</f>
        <v>Captação em corpos de água (rios, lagoas naturais,etc.)</v>
      </c>
      <c r="N613" s="14" t="s">
        <v>32</v>
      </c>
      <c r="O613" s="1" t="s">
        <v>548</v>
      </c>
      <c r="P613" s="1" t="s">
        <v>9046</v>
      </c>
      <c r="Q613" s="1" t="s">
        <v>9047</v>
      </c>
      <c r="R613" s="1" t="s">
        <v>9048</v>
      </c>
      <c r="S613" s="14">
        <v>2.97</v>
      </c>
      <c r="T613" s="1">
        <f t="shared" si="14"/>
        <v>10.692</v>
      </c>
    </row>
    <row r="614" spans="1:21" s="1" customFormat="1" ht="15" customHeight="1" x14ac:dyDescent="0.2">
      <c r="A614" s="1" t="s">
        <v>9049</v>
      </c>
      <c r="B614" s="1" t="s">
        <v>9050</v>
      </c>
      <c r="C614" s="1" t="s">
        <v>9051</v>
      </c>
      <c r="D614" s="14" t="s">
        <v>9052</v>
      </c>
      <c r="E614" s="1" t="s">
        <v>9053</v>
      </c>
      <c r="F614" s="2">
        <v>41912</v>
      </c>
      <c r="G614" s="2">
        <v>43738</v>
      </c>
      <c r="H614" s="33" t="s">
        <v>111</v>
      </c>
      <c r="I614" s="1" t="s">
        <v>9054</v>
      </c>
      <c r="J614" s="14" t="s">
        <v>91</v>
      </c>
      <c r="K614" s="14" t="s">
        <v>91</v>
      </c>
      <c r="L614" s="14">
        <v>1</v>
      </c>
      <c r="M614" s="31" t="str">
        <f>VLOOKUP(L614,TiposUso!$A$1:$B$26,2,"FALSO")</f>
        <v>Captação em corpos de água (rios, lagoas naturais,etc.)</v>
      </c>
      <c r="N614" s="14" t="s">
        <v>75</v>
      </c>
      <c r="O614" s="1" t="s">
        <v>299</v>
      </c>
      <c r="P614" s="1" t="s">
        <v>9055</v>
      </c>
      <c r="Q614" s="1" t="s">
        <v>9056</v>
      </c>
      <c r="R614" s="1" t="s">
        <v>9057</v>
      </c>
      <c r="S614" s="14">
        <v>92</v>
      </c>
      <c r="T614" s="1">
        <f t="shared" si="14"/>
        <v>331.2</v>
      </c>
    </row>
    <row r="615" spans="1:21" s="1" customFormat="1" ht="15" customHeight="1" x14ac:dyDescent="0.2">
      <c r="A615" s="1" t="s">
        <v>9058</v>
      </c>
      <c r="B615" s="1" t="s">
        <v>9059</v>
      </c>
      <c r="C615" s="1" t="s">
        <v>9060</v>
      </c>
      <c r="D615" s="14" t="s">
        <v>1153</v>
      </c>
      <c r="E615" s="1" t="s">
        <v>9061</v>
      </c>
      <c r="F615" s="2">
        <v>41912</v>
      </c>
      <c r="G615" s="2">
        <v>43373</v>
      </c>
      <c r="H615" s="33" t="s">
        <v>111</v>
      </c>
      <c r="I615" s="1" t="s">
        <v>961</v>
      </c>
      <c r="J615" s="14" t="s">
        <v>91</v>
      </c>
      <c r="K615" s="14" t="s">
        <v>91</v>
      </c>
      <c r="L615" s="14">
        <v>1</v>
      </c>
      <c r="M615" s="31" t="str">
        <f>VLOOKUP(L615,TiposUso!$A$1:$B$26,2,"FALSO")</f>
        <v>Captação em corpos de água (rios, lagoas naturais,etc.)</v>
      </c>
      <c r="N615" s="14" t="s">
        <v>28</v>
      </c>
      <c r="O615" s="1" t="s">
        <v>592</v>
      </c>
      <c r="P615" s="1" t="s">
        <v>9062</v>
      </c>
      <c r="Q615" s="1" t="s">
        <v>424</v>
      </c>
      <c r="R615" s="1" t="s">
        <v>9063</v>
      </c>
      <c r="S615" s="14">
        <v>18.100000000000001</v>
      </c>
      <c r="T615" s="1">
        <f t="shared" si="14"/>
        <v>65.160000000000011</v>
      </c>
    </row>
    <row r="616" spans="1:21" s="1" customFormat="1" ht="15" customHeight="1" x14ac:dyDescent="0.2">
      <c r="A616" s="1" t="s">
        <v>9064</v>
      </c>
      <c r="B616" s="1" t="s">
        <v>9065</v>
      </c>
      <c r="C616" s="1" t="s">
        <v>9066</v>
      </c>
      <c r="D616" s="14" t="s">
        <v>1165</v>
      </c>
      <c r="E616" s="1" t="s">
        <v>9067</v>
      </c>
      <c r="F616" s="2">
        <v>41912</v>
      </c>
      <c r="G616" s="2">
        <v>43373</v>
      </c>
      <c r="H616" s="33" t="s">
        <v>111</v>
      </c>
      <c r="I616" s="1" t="s">
        <v>168</v>
      </c>
      <c r="J616" s="14" t="s">
        <v>91</v>
      </c>
      <c r="K616" s="14" t="s">
        <v>91</v>
      </c>
      <c r="L616" s="14">
        <v>14</v>
      </c>
      <c r="M616" s="31" t="str">
        <f>VLOOKUP(L616,TiposUso!$A$1:$B$26,2,"FALSO")</f>
        <v>Dragagem de curso de água para fins de extração mineral</v>
      </c>
      <c r="N616" s="14" t="s">
        <v>28</v>
      </c>
      <c r="O616" s="1" t="s">
        <v>592</v>
      </c>
      <c r="P616" s="1" t="s">
        <v>1121</v>
      </c>
      <c r="Q616" s="36" t="s">
        <v>9068</v>
      </c>
      <c r="R616" s="36" t="s">
        <v>9069</v>
      </c>
      <c r="S616" s="1" t="s">
        <v>91</v>
      </c>
    </row>
    <row r="617" spans="1:21" s="1" customFormat="1" ht="15" customHeight="1" x14ac:dyDescent="0.2">
      <c r="A617" s="1" t="s">
        <v>9070</v>
      </c>
      <c r="B617" s="1" t="s">
        <v>9071</v>
      </c>
      <c r="C617" s="1" t="s">
        <v>9072</v>
      </c>
      <c r="D617" s="14" t="s">
        <v>1239</v>
      </c>
      <c r="E617" s="1" t="s">
        <v>9073</v>
      </c>
      <c r="F617" s="2">
        <v>41912</v>
      </c>
      <c r="G617" s="2">
        <v>43373</v>
      </c>
      <c r="H617" s="33" t="s">
        <v>111</v>
      </c>
      <c r="I617" s="1" t="s">
        <v>9074</v>
      </c>
      <c r="J617" s="14" t="s">
        <v>91</v>
      </c>
      <c r="K617" s="14" t="s">
        <v>91</v>
      </c>
      <c r="L617" s="14">
        <v>1</v>
      </c>
      <c r="M617" s="31" t="str">
        <f>VLOOKUP(L617,TiposUso!$A$1:$B$26,2,"FALSO")</f>
        <v>Captação em corpos de água (rios, lagoas naturais,etc.)</v>
      </c>
      <c r="N617" s="14" t="s">
        <v>21</v>
      </c>
      <c r="O617" s="1" t="s">
        <v>565</v>
      </c>
      <c r="P617" s="1" t="s">
        <v>9075</v>
      </c>
      <c r="Q617" s="1" t="s">
        <v>9076</v>
      </c>
      <c r="R617" s="1" t="s">
        <v>9077</v>
      </c>
      <c r="S617" s="14">
        <v>1.3</v>
      </c>
      <c r="T617" s="1">
        <f t="shared" si="14"/>
        <v>4.68</v>
      </c>
    </row>
    <row r="618" spans="1:21" s="1" customFormat="1" ht="15" customHeight="1" x14ac:dyDescent="0.2">
      <c r="A618" s="1" t="s">
        <v>9078</v>
      </c>
      <c r="B618" s="1" t="s">
        <v>9079</v>
      </c>
      <c r="C618" s="1" t="s">
        <v>9080</v>
      </c>
      <c r="D618" s="14" t="s">
        <v>1212</v>
      </c>
      <c r="E618" s="1" t="s">
        <v>9081</v>
      </c>
      <c r="F618" s="2">
        <v>41912</v>
      </c>
      <c r="G618" s="2">
        <v>43738</v>
      </c>
      <c r="H618" s="33" t="s">
        <v>111</v>
      </c>
      <c r="I618" s="1" t="s">
        <v>786</v>
      </c>
      <c r="J618" s="14" t="s">
        <v>91</v>
      </c>
      <c r="K618" s="14" t="s">
        <v>91</v>
      </c>
      <c r="L618" s="14">
        <v>1</v>
      </c>
      <c r="M618" s="31" t="str">
        <f>VLOOKUP(L618,TiposUso!$A$1:$B$26,2,"FALSO")</f>
        <v>Captação em corpos de água (rios, lagoas naturais,etc.)</v>
      </c>
      <c r="N618" s="14" t="s">
        <v>31</v>
      </c>
      <c r="O618" s="1" t="s">
        <v>557</v>
      </c>
      <c r="P618" s="1" t="s">
        <v>9082</v>
      </c>
      <c r="Q618" s="1" t="s">
        <v>9083</v>
      </c>
      <c r="R618" s="1" t="s">
        <v>9084</v>
      </c>
      <c r="S618" s="14">
        <v>17.861999999999998</v>
      </c>
      <c r="T618" s="1">
        <f t="shared" si="14"/>
        <v>64.303200000000004</v>
      </c>
    </row>
    <row r="619" spans="1:21" s="1" customFormat="1" ht="15" customHeight="1" x14ac:dyDescent="0.2">
      <c r="A619" s="1" t="s">
        <v>9085</v>
      </c>
      <c r="B619" s="1" t="s">
        <v>9086</v>
      </c>
      <c r="C619" s="1" t="s">
        <v>9087</v>
      </c>
      <c r="D619" s="14" t="s">
        <v>1239</v>
      </c>
      <c r="E619" s="1" t="s">
        <v>9088</v>
      </c>
      <c r="F619" s="2">
        <v>41912</v>
      </c>
      <c r="G619" s="2">
        <v>43738</v>
      </c>
      <c r="H619" s="33" t="s">
        <v>111</v>
      </c>
      <c r="I619" s="1" t="s">
        <v>1689</v>
      </c>
      <c r="J619" s="14" t="s">
        <v>91</v>
      </c>
      <c r="K619" s="14" t="s">
        <v>91</v>
      </c>
      <c r="L619" s="14">
        <v>1</v>
      </c>
      <c r="M619" s="31" t="str">
        <f>VLOOKUP(L619,TiposUso!$A$1:$B$26,2,"FALSO")</f>
        <v>Captação em corpos de água (rios, lagoas naturais,etc.)</v>
      </c>
      <c r="N619" s="14" t="s">
        <v>32</v>
      </c>
      <c r="O619" s="1" t="s">
        <v>548</v>
      </c>
      <c r="P619" s="1" t="s">
        <v>9089</v>
      </c>
      <c r="Q619" s="1" t="s">
        <v>9090</v>
      </c>
      <c r="R619" s="1" t="s">
        <v>9091</v>
      </c>
      <c r="S619" s="14">
        <v>3</v>
      </c>
      <c r="T619" s="1">
        <f t="shared" si="14"/>
        <v>10.8</v>
      </c>
    </row>
    <row r="620" spans="1:21" s="1" customFormat="1" ht="15" customHeight="1" x14ac:dyDescent="0.2">
      <c r="A620" s="1" t="s">
        <v>9092</v>
      </c>
      <c r="B620" s="1" t="s">
        <v>9093</v>
      </c>
      <c r="C620" s="1" t="s">
        <v>9094</v>
      </c>
      <c r="D620" s="14" t="s">
        <v>546</v>
      </c>
      <c r="E620" s="1" t="s">
        <v>9095</v>
      </c>
      <c r="F620" s="2">
        <v>41912</v>
      </c>
      <c r="G620" s="2">
        <v>43738</v>
      </c>
      <c r="H620" s="33" t="s">
        <v>111</v>
      </c>
      <c r="I620" s="1" t="s">
        <v>684</v>
      </c>
      <c r="J620" s="14" t="s">
        <v>91</v>
      </c>
      <c r="K620" s="14" t="s">
        <v>91</v>
      </c>
      <c r="L620" s="14">
        <v>15</v>
      </c>
      <c r="M620" s="31" t="str">
        <f>VLOOKUP(L620,TiposUso!$A$1:$B$26,2,"FALSO")</f>
        <v>Canalização e/ou retificação de curso de água</v>
      </c>
      <c r="N620" s="14" t="s">
        <v>32</v>
      </c>
      <c r="O620" s="1" t="s">
        <v>548</v>
      </c>
      <c r="P620" s="1" t="s">
        <v>9096</v>
      </c>
      <c r="Q620" s="36" t="s">
        <v>9097</v>
      </c>
      <c r="R620" s="36" t="s">
        <v>9098</v>
      </c>
      <c r="S620" s="1" t="s">
        <v>91</v>
      </c>
    </row>
    <row r="621" spans="1:21" s="1" customFormat="1" ht="15" customHeight="1" x14ac:dyDescent="0.2">
      <c r="A621" s="1" t="s">
        <v>9099</v>
      </c>
      <c r="B621" s="1" t="s">
        <v>6238</v>
      </c>
      <c r="C621" s="1" t="s">
        <v>6239</v>
      </c>
      <c r="D621" s="14" t="s">
        <v>6240</v>
      </c>
      <c r="E621" s="1" t="s">
        <v>9100</v>
      </c>
      <c r="F621" s="2">
        <v>41912</v>
      </c>
      <c r="G621" s="2">
        <v>44075</v>
      </c>
      <c r="H621" s="33" t="s">
        <v>111</v>
      </c>
      <c r="I621" s="1" t="s">
        <v>142</v>
      </c>
      <c r="J621" s="14" t="s">
        <v>91</v>
      </c>
      <c r="K621" s="14" t="s">
        <v>91</v>
      </c>
      <c r="L621" s="14">
        <v>1</v>
      </c>
      <c r="M621" s="31" t="str">
        <f>VLOOKUP(L621,TiposUso!$A$1:$B$26,2,"FALSO")</f>
        <v>Captação em corpos de água (rios, lagoas naturais,etc.)</v>
      </c>
      <c r="N621" s="14" t="s">
        <v>76</v>
      </c>
      <c r="O621" s="1" t="s">
        <v>685</v>
      </c>
      <c r="P621" s="1" t="s">
        <v>9101</v>
      </c>
      <c r="Q621" s="1" t="s">
        <v>9102</v>
      </c>
      <c r="R621" s="1" t="s">
        <v>9103</v>
      </c>
      <c r="S621" s="14">
        <v>69</v>
      </c>
      <c r="T621" s="1">
        <f t="shared" si="14"/>
        <v>248.40000000000003</v>
      </c>
    </row>
    <row r="622" spans="1:21" s="1" customFormat="1" ht="15" customHeight="1" x14ac:dyDescent="0.2">
      <c r="A622" s="1" t="s">
        <v>9104</v>
      </c>
      <c r="B622" s="1" t="s">
        <v>8777</v>
      </c>
      <c r="C622" s="1" t="s">
        <v>9105</v>
      </c>
      <c r="D622" s="14" t="s">
        <v>2329</v>
      </c>
      <c r="E622" s="1" t="s">
        <v>9424</v>
      </c>
      <c r="F622" s="2">
        <v>41912</v>
      </c>
      <c r="G622" s="2">
        <v>43373</v>
      </c>
      <c r="H622" s="33" t="s">
        <v>111</v>
      </c>
      <c r="I622" s="1" t="s">
        <v>9106</v>
      </c>
      <c r="J622" s="1" t="s">
        <v>9107</v>
      </c>
      <c r="K622" s="1" t="s">
        <v>9108</v>
      </c>
      <c r="L622" s="14">
        <v>3</v>
      </c>
      <c r="M622" s="31" t="str">
        <f>VLOOKUP(L622,TiposUso!$A$1:$B$26,2,"FALSO")</f>
        <v>Captação em barramento em curso de água, com regularização de vazão (Área máxima inundada menor ou igual 5,00 HA)</v>
      </c>
      <c r="N622" s="14" t="s">
        <v>75</v>
      </c>
      <c r="O622" s="1" t="s">
        <v>716</v>
      </c>
      <c r="P622" s="1" t="s">
        <v>8779</v>
      </c>
      <c r="Q622" s="1" t="s">
        <v>9109</v>
      </c>
      <c r="R622" s="1" t="s">
        <v>1455</v>
      </c>
      <c r="S622" s="14">
        <v>0.5</v>
      </c>
      <c r="T622" s="1">
        <f t="shared" si="14"/>
        <v>1.8</v>
      </c>
    </row>
    <row r="623" spans="1:21" s="1" customFormat="1" ht="15" customHeight="1" x14ac:dyDescent="0.2">
      <c r="A623" s="1" t="s">
        <v>9110</v>
      </c>
      <c r="B623" s="1" t="s">
        <v>8977</v>
      </c>
      <c r="C623" s="1" t="s">
        <v>8978</v>
      </c>
      <c r="D623" s="14" t="s">
        <v>8979</v>
      </c>
      <c r="E623" s="1" t="s">
        <v>9425</v>
      </c>
      <c r="F623" s="2">
        <v>41912</v>
      </c>
      <c r="G623" s="2">
        <v>43373</v>
      </c>
      <c r="H623" s="33" t="s">
        <v>111</v>
      </c>
      <c r="I623" s="1" t="s">
        <v>9111</v>
      </c>
      <c r="J623" s="1" t="s">
        <v>9112</v>
      </c>
      <c r="K623" s="1" t="s">
        <v>9113</v>
      </c>
      <c r="L623" s="14">
        <v>3</v>
      </c>
      <c r="M623" s="31" t="str">
        <f>VLOOKUP(L623,TiposUso!$A$1:$B$26,2,"FALSO")</f>
        <v>Captação em barramento em curso de água, com regularização de vazão (Área máxima inundada menor ou igual 5,00 HA)</v>
      </c>
      <c r="N623" s="14" t="s">
        <v>21</v>
      </c>
      <c r="O623" s="1" t="s">
        <v>565</v>
      </c>
      <c r="P623" s="1" t="s">
        <v>9114</v>
      </c>
      <c r="Q623" s="1" t="s">
        <v>9115</v>
      </c>
      <c r="R623" s="1" t="s">
        <v>9116</v>
      </c>
      <c r="S623" s="14">
        <v>19.513000000000002</v>
      </c>
      <c r="T623" s="1">
        <f t="shared" si="14"/>
        <v>70.246800000000007</v>
      </c>
    </row>
    <row r="624" spans="1:21" s="1" customFormat="1" ht="15" customHeight="1" x14ac:dyDescent="0.2">
      <c r="A624" s="1" t="s">
        <v>9117</v>
      </c>
      <c r="B624" s="1" t="s">
        <v>8977</v>
      </c>
      <c r="C624" s="1" t="s">
        <v>8978</v>
      </c>
      <c r="D624" s="14" t="s">
        <v>8979</v>
      </c>
      <c r="E624" s="1" t="s">
        <v>9426</v>
      </c>
      <c r="F624" s="2">
        <v>41912</v>
      </c>
      <c r="G624" s="2">
        <v>43373</v>
      </c>
      <c r="H624" s="33" t="s">
        <v>111</v>
      </c>
      <c r="I624" s="1" t="s">
        <v>9118</v>
      </c>
      <c r="J624" s="1" t="s">
        <v>9119</v>
      </c>
      <c r="K624" s="1" t="s">
        <v>9120</v>
      </c>
      <c r="L624" s="14">
        <v>3</v>
      </c>
      <c r="M624" s="31" t="str">
        <f>VLOOKUP(L624,TiposUso!$A$1:$B$26,2,"FALSO")</f>
        <v>Captação em barramento em curso de água, com regularização de vazão (Área máxima inundada menor ou igual 5,00 HA)</v>
      </c>
      <c r="N624" s="14" t="s">
        <v>21</v>
      </c>
      <c r="O624" s="1" t="s">
        <v>565</v>
      </c>
      <c r="P624" s="1" t="s">
        <v>9121</v>
      </c>
      <c r="Q624" s="1" t="s">
        <v>9122</v>
      </c>
      <c r="R624" s="1" t="s">
        <v>9123</v>
      </c>
      <c r="S624" s="14">
        <v>19.513000000000002</v>
      </c>
      <c r="T624" s="1">
        <f t="shared" si="14"/>
        <v>70.246800000000007</v>
      </c>
    </row>
    <row r="625" spans="1:21" s="1" customFormat="1" ht="15" customHeight="1" x14ac:dyDescent="0.2">
      <c r="A625" s="1" t="s">
        <v>9124</v>
      </c>
      <c r="B625" s="1" t="s">
        <v>2763</v>
      </c>
      <c r="C625" s="1" t="s">
        <v>8656</v>
      </c>
      <c r="D625" s="14" t="s">
        <v>7753</v>
      </c>
      <c r="E625" s="1" t="s">
        <v>9427</v>
      </c>
      <c r="F625" s="2">
        <v>41912</v>
      </c>
      <c r="G625" s="2">
        <v>54696</v>
      </c>
      <c r="H625" s="33" t="s">
        <v>111</v>
      </c>
      <c r="I625" s="1" t="s">
        <v>9125</v>
      </c>
      <c r="J625" s="1" t="s">
        <v>9126</v>
      </c>
      <c r="K625" s="1" t="s">
        <v>9127</v>
      </c>
      <c r="L625" s="14">
        <v>2</v>
      </c>
      <c r="M625" s="31" t="str">
        <f>VLOOKUP(L625,TiposUso!$A$1:$B$26,2,"FALSO")</f>
        <v>Captação em barramento em curso de água, sem regularização de vazão</v>
      </c>
      <c r="N625" s="14" t="s">
        <v>32</v>
      </c>
      <c r="O625" s="1" t="s">
        <v>548</v>
      </c>
      <c r="P625" s="1" t="s">
        <v>9128</v>
      </c>
      <c r="Q625" s="1" t="s">
        <v>9129</v>
      </c>
      <c r="R625" s="1" t="s">
        <v>9130</v>
      </c>
      <c r="S625" s="14">
        <v>8.75</v>
      </c>
      <c r="T625" s="1">
        <f t="shared" si="14"/>
        <v>31.500000000000004</v>
      </c>
    </row>
    <row r="626" spans="1:21" s="1" customFormat="1" ht="15" customHeight="1" x14ac:dyDescent="0.2">
      <c r="A626" s="1" t="s">
        <v>9131</v>
      </c>
      <c r="B626" s="1" t="s">
        <v>2763</v>
      </c>
      <c r="C626" s="1" t="s">
        <v>8656</v>
      </c>
      <c r="D626" s="14" t="s">
        <v>7753</v>
      </c>
      <c r="E626" s="1" t="s">
        <v>9428</v>
      </c>
      <c r="F626" s="2">
        <v>41912</v>
      </c>
      <c r="G626" s="2">
        <v>54696</v>
      </c>
      <c r="H626" s="33" t="s">
        <v>111</v>
      </c>
      <c r="I626" s="1" t="s">
        <v>9125</v>
      </c>
      <c r="J626" s="1" t="s">
        <v>9132</v>
      </c>
      <c r="K626" s="1" t="s">
        <v>9133</v>
      </c>
      <c r="L626" s="14">
        <v>2</v>
      </c>
      <c r="M626" s="31" t="str">
        <f>VLOOKUP(L626,TiposUso!$A$1:$B$26,2,"FALSO")</f>
        <v>Captação em barramento em curso de água, sem regularização de vazão</v>
      </c>
      <c r="N626" s="14" t="s">
        <v>32</v>
      </c>
      <c r="O626" s="1" t="s">
        <v>548</v>
      </c>
      <c r="P626" s="1" t="s">
        <v>9134</v>
      </c>
      <c r="Q626" s="1" t="s">
        <v>9135</v>
      </c>
      <c r="R626" s="1" t="s">
        <v>9136</v>
      </c>
      <c r="S626" s="14">
        <v>7.8</v>
      </c>
      <c r="T626" s="1">
        <f t="shared" si="14"/>
        <v>28.08</v>
      </c>
    </row>
    <row r="627" spans="1:21" s="1" customFormat="1" ht="15" customHeight="1" x14ac:dyDescent="0.2">
      <c r="A627" s="1" t="s">
        <v>9137</v>
      </c>
      <c r="B627" s="1" t="s">
        <v>2763</v>
      </c>
      <c r="C627" s="1" t="s">
        <v>8656</v>
      </c>
      <c r="D627" s="14" t="s">
        <v>7753</v>
      </c>
      <c r="E627" s="1" t="s">
        <v>9429</v>
      </c>
      <c r="F627" s="2">
        <v>41912</v>
      </c>
      <c r="G627" s="2">
        <v>54696</v>
      </c>
      <c r="H627" s="33" t="s">
        <v>111</v>
      </c>
      <c r="I627" s="1" t="s">
        <v>9125</v>
      </c>
      <c r="J627" s="1" t="s">
        <v>9138</v>
      </c>
      <c r="K627" s="1" t="s">
        <v>9139</v>
      </c>
      <c r="L627" s="14">
        <v>2</v>
      </c>
      <c r="M627" s="31" t="str">
        <f>VLOOKUP(L627,TiposUso!$A$1:$B$26,2,"FALSO")</f>
        <v>Captação em barramento em curso de água, sem regularização de vazão</v>
      </c>
      <c r="N627" s="14" t="s">
        <v>32</v>
      </c>
      <c r="O627" s="1" t="s">
        <v>548</v>
      </c>
      <c r="P627" s="1" t="s">
        <v>2872</v>
      </c>
      <c r="Q627" s="1" t="s">
        <v>9140</v>
      </c>
      <c r="R627" s="1" t="s">
        <v>9141</v>
      </c>
      <c r="S627" s="14">
        <v>51.25</v>
      </c>
      <c r="T627" s="1">
        <f t="shared" si="14"/>
        <v>184.5</v>
      </c>
    </row>
    <row r="628" spans="1:21" s="1" customFormat="1" ht="15" customHeight="1" x14ac:dyDescent="0.2">
      <c r="A628" s="1" t="s">
        <v>9175</v>
      </c>
      <c r="B628" s="1" t="s">
        <v>9176</v>
      </c>
      <c r="C628" s="1" t="s">
        <v>9177</v>
      </c>
      <c r="D628" s="14" t="s">
        <v>8271</v>
      </c>
      <c r="E628" s="1" t="s">
        <v>9178</v>
      </c>
      <c r="F628" s="2">
        <v>41914</v>
      </c>
      <c r="G628" s="2">
        <v>43275</v>
      </c>
      <c r="H628" s="33" t="s">
        <v>111</v>
      </c>
      <c r="I628" s="1" t="s">
        <v>9179</v>
      </c>
      <c r="J628" s="1" t="s">
        <v>91</v>
      </c>
      <c r="K628" s="1" t="s">
        <v>91</v>
      </c>
      <c r="L628" s="14">
        <v>1</v>
      </c>
      <c r="M628" s="31" t="str">
        <f>VLOOKUP(L628,TiposUso!$A$1:$B$26,2,"FALSO")</f>
        <v>Captação em corpos de água (rios, lagoas naturais,etc.)</v>
      </c>
      <c r="N628" s="14" t="s">
        <v>27</v>
      </c>
      <c r="O628" s="1" t="s">
        <v>495</v>
      </c>
      <c r="P628" s="1" t="s">
        <v>9180</v>
      </c>
      <c r="Q628" s="1" t="s">
        <v>9181</v>
      </c>
      <c r="R628" s="1" t="s">
        <v>9182</v>
      </c>
      <c r="S628" s="14">
        <v>41.7</v>
      </c>
      <c r="T628" s="1">
        <f t="shared" si="14"/>
        <v>150.12</v>
      </c>
    </row>
    <row r="629" spans="1:21" s="1" customFormat="1" ht="15" customHeight="1" x14ac:dyDescent="0.2">
      <c r="A629" s="1" t="s">
        <v>9183</v>
      </c>
      <c r="B629" s="1" t="s">
        <v>9184</v>
      </c>
      <c r="C629" s="1" t="s">
        <v>9185</v>
      </c>
      <c r="D629" s="14" t="s">
        <v>466</v>
      </c>
      <c r="E629" s="1" t="s">
        <v>9186</v>
      </c>
      <c r="F629" s="2">
        <v>41914</v>
      </c>
      <c r="G629" s="2">
        <v>43740</v>
      </c>
      <c r="H629" s="33" t="s">
        <v>111</v>
      </c>
      <c r="I629" s="1" t="s">
        <v>9187</v>
      </c>
      <c r="J629" s="1" t="s">
        <v>91</v>
      </c>
      <c r="K629" s="1" t="s">
        <v>91</v>
      </c>
      <c r="L629" s="14">
        <v>1</v>
      </c>
      <c r="M629" s="31" t="str">
        <f>VLOOKUP(L629,TiposUso!$A$1:$B$26,2,"FALSO")</f>
        <v>Captação em corpos de água (rios, lagoas naturais,etc.)</v>
      </c>
      <c r="N629" s="14" t="s">
        <v>72</v>
      </c>
      <c r="O629" s="1" t="s">
        <v>469</v>
      </c>
      <c r="P629" s="1" t="s">
        <v>469</v>
      </c>
      <c r="Q629" s="1" t="s">
        <v>9188</v>
      </c>
      <c r="R629" s="1" t="s">
        <v>9189</v>
      </c>
      <c r="S629" s="14">
        <v>100</v>
      </c>
      <c r="T629" s="1">
        <f t="shared" si="14"/>
        <v>360</v>
      </c>
      <c r="U629" s="1" t="s">
        <v>9190</v>
      </c>
    </row>
    <row r="630" spans="1:21" s="1" customFormat="1" ht="15" customHeight="1" x14ac:dyDescent="0.2">
      <c r="A630" s="1" t="s">
        <v>9191</v>
      </c>
      <c r="B630" s="1" t="s">
        <v>9192</v>
      </c>
      <c r="C630" s="1" t="s">
        <v>9193</v>
      </c>
      <c r="D630" s="14" t="s">
        <v>1779</v>
      </c>
      <c r="E630" s="1" t="s">
        <v>9194</v>
      </c>
      <c r="F630" s="2">
        <v>41914</v>
      </c>
      <c r="G630" s="2">
        <v>43296</v>
      </c>
      <c r="H630" s="33" t="s">
        <v>111</v>
      </c>
      <c r="I630" s="1" t="s">
        <v>3265</v>
      </c>
      <c r="J630" s="1" t="s">
        <v>9195</v>
      </c>
      <c r="K630" s="1" t="s">
        <v>9196</v>
      </c>
      <c r="L630" s="14">
        <v>3</v>
      </c>
      <c r="M630" s="31" t="str">
        <f>VLOOKUP(L630,TiposUso!$A$1:$B$26,2,"FALSO")</f>
        <v>Captação em barramento em curso de água, com regularização de vazão (Área máxima inundada menor ou igual 5,00 HA)</v>
      </c>
      <c r="N630" s="14" t="s">
        <v>30</v>
      </c>
      <c r="O630" s="1" t="s">
        <v>1728</v>
      </c>
      <c r="P630" s="1" t="s">
        <v>9197</v>
      </c>
      <c r="Q630" s="1" t="s">
        <v>9198</v>
      </c>
      <c r="R630" s="1" t="s">
        <v>9199</v>
      </c>
      <c r="S630" s="14">
        <v>36</v>
      </c>
      <c r="T630" s="1">
        <f t="shared" si="14"/>
        <v>129.6</v>
      </c>
    </row>
    <row r="631" spans="1:21" s="1" customFormat="1" ht="15" customHeight="1" x14ac:dyDescent="0.2">
      <c r="A631" s="1" t="s">
        <v>9206</v>
      </c>
      <c r="B631" s="1" t="s">
        <v>9207</v>
      </c>
      <c r="C631" s="1" t="s">
        <v>9208</v>
      </c>
      <c r="D631" s="14" t="s">
        <v>1552</v>
      </c>
      <c r="E631" s="1" t="s">
        <v>9209</v>
      </c>
      <c r="F631" s="2">
        <v>41915</v>
      </c>
      <c r="G631" s="2">
        <v>43741</v>
      </c>
      <c r="H631" s="33" t="s">
        <v>111</v>
      </c>
      <c r="I631" s="1" t="s">
        <v>1205</v>
      </c>
      <c r="J631" s="1" t="s">
        <v>91</v>
      </c>
      <c r="K631" s="1" t="s">
        <v>91</v>
      </c>
      <c r="L631" s="14">
        <v>1</v>
      </c>
      <c r="M631" s="31" t="str">
        <f>VLOOKUP(L631,TiposUso!$A$1:$B$26,2,"FALSO")</f>
        <v>Captação em corpos de água (rios, lagoas naturais,etc.)</v>
      </c>
      <c r="N631" s="14" t="s">
        <v>70</v>
      </c>
      <c r="O631" s="1" t="s">
        <v>184</v>
      </c>
      <c r="P631" s="1" t="s">
        <v>1555</v>
      </c>
      <c r="Q631" s="1" t="s">
        <v>9210</v>
      </c>
      <c r="R631" s="1" t="s">
        <v>9211</v>
      </c>
      <c r="S631" s="14">
        <v>21</v>
      </c>
      <c r="T631" s="1">
        <f t="shared" si="14"/>
        <v>75.600000000000009</v>
      </c>
    </row>
    <row r="632" spans="1:21" s="1" customFormat="1" ht="15" customHeight="1" x14ac:dyDescent="0.2">
      <c r="A632" s="1" t="s">
        <v>9212</v>
      </c>
      <c r="B632" s="1" t="s">
        <v>9207</v>
      </c>
      <c r="C632" s="1" t="s">
        <v>9208</v>
      </c>
      <c r="D632" s="14" t="s">
        <v>1552</v>
      </c>
      <c r="E632" s="1" t="s">
        <v>9213</v>
      </c>
      <c r="F632" s="2">
        <v>41915</v>
      </c>
      <c r="G632" s="2">
        <v>43741</v>
      </c>
      <c r="H632" s="33" t="s">
        <v>111</v>
      </c>
      <c r="I632" s="1" t="s">
        <v>9214</v>
      </c>
      <c r="J632" s="1" t="s">
        <v>91</v>
      </c>
      <c r="K632" s="1" t="s">
        <v>91</v>
      </c>
      <c r="L632" s="14">
        <v>1</v>
      </c>
      <c r="M632" s="31" t="str">
        <f>VLOOKUP(L632,TiposUso!$A$1:$B$26,2,"FALSO")</f>
        <v>Captação em corpos de água (rios, lagoas naturais,etc.)</v>
      </c>
      <c r="N632" s="14" t="s">
        <v>70</v>
      </c>
      <c r="O632" s="1" t="s">
        <v>184</v>
      </c>
      <c r="P632" s="1" t="s">
        <v>184</v>
      </c>
      <c r="Q632" s="1" t="s">
        <v>9215</v>
      </c>
      <c r="R632" s="1" t="s">
        <v>9216</v>
      </c>
      <c r="S632" s="14">
        <v>22</v>
      </c>
      <c r="T632" s="1">
        <f t="shared" si="14"/>
        <v>79.199999999999989</v>
      </c>
    </row>
    <row r="633" spans="1:21" s="1" customFormat="1" ht="15" customHeight="1" x14ac:dyDescent="0.2">
      <c r="A633" s="1" t="s">
        <v>9217</v>
      </c>
      <c r="B633" s="1" t="s">
        <v>9207</v>
      </c>
      <c r="C633" s="1" t="s">
        <v>9208</v>
      </c>
      <c r="D633" s="14" t="s">
        <v>1552</v>
      </c>
      <c r="E633" s="1" t="s">
        <v>9218</v>
      </c>
      <c r="F633" s="2">
        <v>41915</v>
      </c>
      <c r="G633" s="2">
        <v>43741</v>
      </c>
      <c r="H633" s="33" t="s">
        <v>111</v>
      </c>
      <c r="I633" s="1" t="s">
        <v>1205</v>
      </c>
      <c r="J633" s="1" t="s">
        <v>91</v>
      </c>
      <c r="K633" s="1" t="s">
        <v>91</v>
      </c>
      <c r="L633" s="14">
        <v>1</v>
      </c>
      <c r="M633" s="31" t="str">
        <f>VLOOKUP(L633,TiposUso!$A$1:$B$26,2,"FALSO")</f>
        <v>Captação em corpos de água (rios, lagoas naturais,etc.)</v>
      </c>
      <c r="N633" s="14" t="s">
        <v>70</v>
      </c>
      <c r="O633" s="1" t="s">
        <v>184</v>
      </c>
      <c r="P633" s="1" t="s">
        <v>184</v>
      </c>
      <c r="Q633" s="1" t="s">
        <v>9219</v>
      </c>
      <c r="R633" s="1" t="s">
        <v>9220</v>
      </c>
      <c r="S633" s="14">
        <v>27</v>
      </c>
      <c r="T633" s="1">
        <f t="shared" si="14"/>
        <v>97.2</v>
      </c>
    </row>
    <row r="634" spans="1:21" s="1" customFormat="1" ht="15" customHeight="1" x14ac:dyDescent="0.2">
      <c r="A634" s="1" t="s">
        <v>9221</v>
      </c>
      <c r="B634" s="1" t="s">
        <v>9222</v>
      </c>
      <c r="C634" s="1" t="s">
        <v>9223</v>
      </c>
      <c r="D634" s="14" t="s">
        <v>181</v>
      </c>
      <c r="E634" s="1" t="s">
        <v>9224</v>
      </c>
      <c r="F634" s="2">
        <v>41915</v>
      </c>
      <c r="G634" s="2">
        <v>43373</v>
      </c>
      <c r="H634" s="33" t="s">
        <v>111</v>
      </c>
      <c r="I634" s="1" t="s">
        <v>244</v>
      </c>
      <c r="J634" s="1" t="s">
        <v>91</v>
      </c>
      <c r="K634" s="1" t="s">
        <v>91</v>
      </c>
      <c r="L634" s="14">
        <v>16</v>
      </c>
      <c r="M634" s="31" t="str">
        <f>VLOOKUP(L634,TiposUso!$A$1:$B$26,2,"FALSO")</f>
        <v>Travessia rodo-ferroviária (pontes e bueiros)</v>
      </c>
      <c r="N634" s="14" t="s">
        <v>70</v>
      </c>
      <c r="O634" s="1" t="s">
        <v>184</v>
      </c>
      <c r="P634" s="1" t="s">
        <v>395</v>
      </c>
      <c r="Q634" s="36" t="s">
        <v>9225</v>
      </c>
      <c r="R634" s="36" t="s">
        <v>9226</v>
      </c>
      <c r="S634" s="1" t="s">
        <v>91</v>
      </c>
    </row>
    <row r="635" spans="1:21" s="1" customFormat="1" ht="15" customHeight="1" x14ac:dyDescent="0.2">
      <c r="A635" s="1" t="s">
        <v>9246</v>
      </c>
      <c r="B635" s="1" t="s">
        <v>9247</v>
      </c>
      <c r="C635" s="1" t="s">
        <v>9248</v>
      </c>
      <c r="D635" s="14" t="s">
        <v>2534</v>
      </c>
      <c r="E635" s="1" t="s">
        <v>9249</v>
      </c>
      <c r="F635" s="2">
        <v>41920</v>
      </c>
      <c r="G635" s="2">
        <v>43746</v>
      </c>
      <c r="H635" s="33" t="s">
        <v>111</v>
      </c>
      <c r="I635" s="1" t="s">
        <v>168</v>
      </c>
      <c r="J635" s="1" t="s">
        <v>91</v>
      </c>
      <c r="K635" s="1" t="s">
        <v>91</v>
      </c>
      <c r="L635" s="14">
        <v>14</v>
      </c>
      <c r="M635" s="31" t="str">
        <f>VLOOKUP(L635,TiposUso!$A$1:$B$26,2,"FALSO")</f>
        <v>Dragagem de curso de água para fins de extração mineral</v>
      </c>
      <c r="N635" s="14" t="s">
        <v>65</v>
      </c>
      <c r="O635" s="1" t="s">
        <v>135</v>
      </c>
      <c r="P635" s="1" t="s">
        <v>135</v>
      </c>
      <c r="Q635" s="36" t="s">
        <v>9250</v>
      </c>
      <c r="R635" s="36" t="s">
        <v>9251</v>
      </c>
      <c r="S635" s="1" t="s">
        <v>91</v>
      </c>
    </row>
    <row r="636" spans="1:21" s="1" customFormat="1" ht="15" customHeight="1" x14ac:dyDescent="0.2">
      <c r="A636" s="1" t="s">
        <v>9254</v>
      </c>
      <c r="B636" s="1" t="s">
        <v>6025</v>
      </c>
      <c r="C636" s="1" t="s">
        <v>6026</v>
      </c>
      <c r="D636" s="14" t="s">
        <v>6027</v>
      </c>
      <c r="E636" s="1" t="s">
        <v>9255</v>
      </c>
      <c r="F636" s="2">
        <v>41922</v>
      </c>
      <c r="G636" s="2">
        <v>49227</v>
      </c>
      <c r="H636" s="33" t="s">
        <v>111</v>
      </c>
      <c r="I636" s="1" t="s">
        <v>9256</v>
      </c>
      <c r="J636" s="1" t="s">
        <v>91</v>
      </c>
      <c r="K636" s="1" t="s">
        <v>91</v>
      </c>
      <c r="L636" s="14">
        <v>1</v>
      </c>
      <c r="M636" s="31" t="str">
        <f>VLOOKUP(L636,TiposUso!$A$1:$B$26,2,"FALSO")</f>
        <v>Captação em corpos de água (rios, lagoas naturais,etc.)</v>
      </c>
      <c r="N636" s="14" t="s">
        <v>24</v>
      </c>
      <c r="O636" s="1" t="s">
        <v>1111</v>
      </c>
      <c r="P636" s="1" t="s">
        <v>9257</v>
      </c>
      <c r="Q636" s="1" t="s">
        <v>9258</v>
      </c>
      <c r="R636" s="1" t="s">
        <v>9259</v>
      </c>
      <c r="S636" s="14">
        <v>6</v>
      </c>
      <c r="T636" s="1">
        <f t="shared" si="14"/>
        <v>21.6</v>
      </c>
    </row>
    <row r="637" spans="1:21" s="1" customFormat="1" ht="15" customHeight="1" x14ac:dyDescent="0.2">
      <c r="A637" s="1" t="s">
        <v>9260</v>
      </c>
      <c r="B637" s="1" t="s">
        <v>6025</v>
      </c>
      <c r="C637" s="1" t="s">
        <v>6026</v>
      </c>
      <c r="D637" s="14" t="s">
        <v>6027</v>
      </c>
      <c r="E637" s="1" t="s">
        <v>9261</v>
      </c>
      <c r="F637" s="2">
        <v>41922</v>
      </c>
      <c r="G637" s="2">
        <v>49227</v>
      </c>
      <c r="H637" s="33" t="s">
        <v>111</v>
      </c>
      <c r="I637" s="1" t="s">
        <v>9256</v>
      </c>
      <c r="J637" s="1" t="s">
        <v>91</v>
      </c>
      <c r="K637" s="1" t="s">
        <v>91</v>
      </c>
      <c r="L637" s="14">
        <v>1</v>
      </c>
      <c r="M637" s="31" t="str">
        <f>VLOOKUP(L637,TiposUso!$A$1:$B$26,2,"FALSO")</f>
        <v>Captação em corpos de água (rios, lagoas naturais,etc.)</v>
      </c>
      <c r="N637" s="14" t="s">
        <v>24</v>
      </c>
      <c r="O637" s="1" t="s">
        <v>1111</v>
      </c>
      <c r="P637" s="1" t="s">
        <v>9262</v>
      </c>
      <c r="Q637" s="1" t="s">
        <v>9263</v>
      </c>
      <c r="R637" s="1" t="s">
        <v>9264</v>
      </c>
      <c r="S637" s="14">
        <v>6</v>
      </c>
      <c r="T637" s="1">
        <f t="shared" si="14"/>
        <v>21.6</v>
      </c>
    </row>
    <row r="638" spans="1:21" s="1" customFormat="1" ht="15" customHeight="1" x14ac:dyDescent="0.2">
      <c r="A638" s="1" t="s">
        <v>9265</v>
      </c>
      <c r="B638" s="1" t="s">
        <v>6025</v>
      </c>
      <c r="C638" s="1" t="s">
        <v>6026</v>
      </c>
      <c r="D638" s="14" t="s">
        <v>6027</v>
      </c>
      <c r="E638" s="1" t="s">
        <v>9266</v>
      </c>
      <c r="F638" s="2">
        <v>41922</v>
      </c>
      <c r="G638" s="2">
        <v>49227</v>
      </c>
      <c r="H638" s="33" t="s">
        <v>111</v>
      </c>
      <c r="I638" s="1" t="s">
        <v>9256</v>
      </c>
      <c r="J638" s="1" t="s">
        <v>91</v>
      </c>
      <c r="K638" s="1" t="s">
        <v>91</v>
      </c>
      <c r="L638" s="14">
        <v>1</v>
      </c>
      <c r="M638" s="31" t="str">
        <f>VLOOKUP(L638,TiposUso!$A$1:$B$26,2,"FALSO")</f>
        <v>Captação em corpos de água (rios, lagoas naturais,etc.)</v>
      </c>
      <c r="N638" s="14" t="s">
        <v>24</v>
      </c>
      <c r="O638" s="1" t="s">
        <v>1111</v>
      </c>
      <c r="P638" s="1" t="s">
        <v>9257</v>
      </c>
      <c r="Q638" s="1" t="s">
        <v>9267</v>
      </c>
      <c r="R638" s="1" t="s">
        <v>9268</v>
      </c>
      <c r="S638" s="14">
        <v>6</v>
      </c>
      <c r="T638" s="1">
        <f t="shared" si="14"/>
        <v>21.6</v>
      </c>
    </row>
    <row r="639" spans="1:21" s="1" customFormat="1" ht="15" customHeight="1" x14ac:dyDescent="0.2">
      <c r="A639" s="1" t="s">
        <v>9269</v>
      </c>
      <c r="B639" s="1" t="s">
        <v>9270</v>
      </c>
      <c r="C639" s="1" t="s">
        <v>9271</v>
      </c>
      <c r="D639" s="14" t="s">
        <v>9272</v>
      </c>
      <c r="E639" s="1" t="s">
        <v>9273</v>
      </c>
      <c r="F639" s="2">
        <v>41922</v>
      </c>
      <c r="G639" s="2">
        <v>43748</v>
      </c>
      <c r="H639" s="33" t="s">
        <v>111</v>
      </c>
      <c r="I639" s="1" t="s">
        <v>168</v>
      </c>
      <c r="J639" s="1" t="s">
        <v>91</v>
      </c>
      <c r="K639" s="1" t="s">
        <v>91</v>
      </c>
      <c r="L639" s="14">
        <v>14</v>
      </c>
      <c r="M639" s="31" t="str">
        <f>VLOOKUP(L639,TiposUso!$A$1:$B$26,2,"FALSO")</f>
        <v>Dragagem de curso de água para fins de extração mineral</v>
      </c>
      <c r="N639" s="14" t="s">
        <v>24</v>
      </c>
      <c r="O639" s="1" t="s">
        <v>1111</v>
      </c>
      <c r="P639" s="1" t="s">
        <v>1111</v>
      </c>
      <c r="Q639" s="36" t="s">
        <v>9274</v>
      </c>
      <c r="R639" s="36" t="s">
        <v>9275</v>
      </c>
      <c r="S639" s="14">
        <v>2.8</v>
      </c>
      <c r="T639" s="1">
        <f t="shared" si="14"/>
        <v>10.08</v>
      </c>
    </row>
    <row r="640" spans="1:21" s="1" customFormat="1" ht="15" customHeight="1" x14ac:dyDescent="0.2">
      <c r="A640" s="1" t="s">
        <v>9276</v>
      </c>
      <c r="B640" s="1" t="s">
        <v>9277</v>
      </c>
      <c r="C640" s="1" t="s">
        <v>9278</v>
      </c>
      <c r="D640" s="14" t="s">
        <v>9279</v>
      </c>
      <c r="E640" s="1" t="s">
        <v>9280</v>
      </c>
      <c r="F640" s="2">
        <v>41922</v>
      </c>
      <c r="G640" s="2">
        <v>41922</v>
      </c>
      <c r="H640" s="33" t="s">
        <v>111</v>
      </c>
      <c r="I640" s="1" t="s">
        <v>9281</v>
      </c>
      <c r="J640" s="1" t="s">
        <v>91</v>
      </c>
      <c r="K640" s="1" t="s">
        <v>91</v>
      </c>
      <c r="L640" s="14">
        <v>1</v>
      </c>
      <c r="M640" s="31" t="str">
        <f>VLOOKUP(L640,TiposUso!$A$1:$B$26,2,"FALSO")</f>
        <v>Captação em corpos de água (rios, lagoas naturais,etc.)</v>
      </c>
      <c r="N640" s="14" t="s">
        <v>24</v>
      </c>
      <c r="O640" s="1" t="s">
        <v>1111</v>
      </c>
      <c r="P640" s="1" t="s">
        <v>1111</v>
      </c>
      <c r="Q640" s="1" t="s">
        <v>9282</v>
      </c>
      <c r="R640" s="1" t="s">
        <v>9283</v>
      </c>
      <c r="S640" s="14">
        <v>3</v>
      </c>
      <c r="T640" s="1">
        <f t="shared" si="14"/>
        <v>10.8</v>
      </c>
    </row>
    <row r="641" spans="1:21" s="1" customFormat="1" ht="15" customHeight="1" x14ac:dyDescent="0.2">
      <c r="A641" s="1" t="s">
        <v>9299</v>
      </c>
      <c r="B641" s="1" t="s">
        <v>9300</v>
      </c>
      <c r="C641" s="1" t="s">
        <v>9177</v>
      </c>
      <c r="D641" s="14" t="s">
        <v>8271</v>
      </c>
      <c r="E641" s="1" t="s">
        <v>9301</v>
      </c>
      <c r="F641" s="2">
        <v>41922</v>
      </c>
      <c r="G641" s="2">
        <v>43275</v>
      </c>
      <c r="H641" s="33" t="s">
        <v>111</v>
      </c>
      <c r="I641" s="1" t="s">
        <v>9302</v>
      </c>
      <c r="J641" s="1" t="s">
        <v>91</v>
      </c>
      <c r="K641" s="1" t="s">
        <v>91</v>
      </c>
      <c r="L641" s="14">
        <v>1</v>
      </c>
      <c r="M641" s="31" t="str">
        <f>VLOOKUP(L641,TiposUso!$A$1:$B$26,2,"FALSO")</f>
        <v>Captação em corpos de água (rios, lagoas naturais,etc.)</v>
      </c>
      <c r="N641" s="14" t="s">
        <v>27</v>
      </c>
      <c r="O641" s="1" t="s">
        <v>495</v>
      </c>
      <c r="P641" s="1" t="s">
        <v>9180</v>
      </c>
      <c r="Q641" s="1" t="s">
        <v>9303</v>
      </c>
      <c r="R641" s="1" t="s">
        <v>9304</v>
      </c>
      <c r="S641" s="14">
        <v>0.1444</v>
      </c>
      <c r="T641" s="1">
        <f t="shared" si="14"/>
        <v>0.51984000000000008</v>
      </c>
    </row>
    <row r="642" spans="1:21" s="1" customFormat="1" ht="15" customHeight="1" x14ac:dyDescent="0.2">
      <c r="A642" s="1" t="s">
        <v>9359</v>
      </c>
      <c r="B642" s="1" t="s">
        <v>9360</v>
      </c>
      <c r="C642" s="1" t="s">
        <v>9361</v>
      </c>
      <c r="D642" s="14" t="s">
        <v>960</v>
      </c>
      <c r="E642" s="1" t="s">
        <v>9362</v>
      </c>
      <c r="F642" s="2">
        <v>41935</v>
      </c>
      <c r="G642" s="2">
        <v>43761</v>
      </c>
      <c r="H642" s="33" t="s">
        <v>111</v>
      </c>
      <c r="I642" s="1" t="s">
        <v>580</v>
      </c>
      <c r="J642" s="1" t="s">
        <v>91</v>
      </c>
      <c r="K642" s="1" t="s">
        <v>91</v>
      </c>
      <c r="L642" s="14">
        <v>1</v>
      </c>
      <c r="M642" s="31" t="str">
        <f>VLOOKUP(L642,TiposUso!$A$1:$B$26,2,"FALSO")</f>
        <v>Captação em corpos de água (rios, lagoas naturais,etc.)</v>
      </c>
      <c r="N642" s="14" t="s">
        <v>25</v>
      </c>
      <c r="O642" s="1" t="s">
        <v>9363</v>
      </c>
      <c r="P642" s="1" t="s">
        <v>9363</v>
      </c>
      <c r="Q642" s="1" t="s">
        <v>9364</v>
      </c>
      <c r="R642" s="1" t="s">
        <v>9365</v>
      </c>
      <c r="S642" s="14">
        <v>8.3330000000000002</v>
      </c>
      <c r="T642" s="1">
        <f t="shared" si="14"/>
        <v>29.998799999999999</v>
      </c>
    </row>
    <row r="643" spans="1:21" s="1" customFormat="1" ht="15" customHeight="1" x14ac:dyDescent="0.2">
      <c r="A643" s="1" t="s">
        <v>9366</v>
      </c>
      <c r="B643" s="1" t="s">
        <v>9367</v>
      </c>
      <c r="C643" s="1" t="s">
        <v>9368</v>
      </c>
      <c r="D643" s="14" t="s">
        <v>2015</v>
      </c>
      <c r="E643" s="1" t="s">
        <v>9369</v>
      </c>
      <c r="F643" s="2">
        <v>41935</v>
      </c>
      <c r="G643" s="2">
        <v>43327</v>
      </c>
      <c r="H643" s="33" t="s">
        <v>111</v>
      </c>
      <c r="I643" s="1" t="s">
        <v>3170</v>
      </c>
      <c r="J643" s="1" t="s">
        <v>91</v>
      </c>
      <c r="K643" s="1" t="s">
        <v>91</v>
      </c>
      <c r="L643" s="14">
        <v>1</v>
      </c>
      <c r="M643" s="31" t="str">
        <f>VLOOKUP(L643,TiposUso!$A$1:$B$26,2,"FALSO")</f>
        <v>Captação em corpos de água (rios, lagoas naturais,etc.)</v>
      </c>
      <c r="N643" s="14" t="s">
        <v>28</v>
      </c>
      <c r="O643" s="1" t="s">
        <v>4337</v>
      </c>
      <c r="P643" s="1" t="s">
        <v>2630</v>
      </c>
      <c r="Q643" s="1" t="s">
        <v>9370</v>
      </c>
      <c r="R643" s="1" t="s">
        <v>9371</v>
      </c>
      <c r="S643" s="14">
        <v>5.0999999999999996</v>
      </c>
      <c r="T643" s="1">
        <f t="shared" si="14"/>
        <v>18.36</v>
      </c>
    </row>
    <row r="644" spans="1:21" s="1" customFormat="1" ht="15" customHeight="1" x14ac:dyDescent="0.2">
      <c r="A644" s="1" t="s">
        <v>9495</v>
      </c>
      <c r="B644" s="1" t="s">
        <v>9496</v>
      </c>
      <c r="C644" s="1" t="s">
        <v>9497</v>
      </c>
      <c r="D644" s="14" t="s">
        <v>4837</v>
      </c>
      <c r="E644" s="1" t="s">
        <v>9498</v>
      </c>
      <c r="F644" s="2">
        <v>41936</v>
      </c>
      <c r="G644" s="2">
        <v>43312</v>
      </c>
      <c r="H644" s="33" t="s">
        <v>111</v>
      </c>
      <c r="I644" s="1" t="s">
        <v>9499</v>
      </c>
      <c r="J644" s="1" t="s">
        <v>91</v>
      </c>
      <c r="K644" s="1" t="s">
        <v>91</v>
      </c>
      <c r="L644" s="14">
        <v>1</v>
      </c>
      <c r="M644" s="31" t="str">
        <f>VLOOKUP(L644,TiposUso!$A$1:$B$26,2,"FALSO")</f>
        <v>Captação em corpos de água (rios, lagoas naturais,etc.)</v>
      </c>
      <c r="N644" s="14" t="s">
        <v>70</v>
      </c>
      <c r="O644" s="1" t="s">
        <v>184</v>
      </c>
      <c r="P644" s="1" t="s">
        <v>565</v>
      </c>
      <c r="Q644" s="1" t="s">
        <v>9500</v>
      </c>
      <c r="R644" s="1" t="s">
        <v>7232</v>
      </c>
      <c r="S644" s="14">
        <v>151</v>
      </c>
      <c r="T644" s="1">
        <f t="shared" si="14"/>
        <v>543.6</v>
      </c>
      <c r="U644" s="1" t="s">
        <v>9501</v>
      </c>
    </row>
    <row r="645" spans="1:21" s="1" customFormat="1" ht="15" customHeight="1" x14ac:dyDescent="0.2">
      <c r="A645" s="1" t="s">
        <v>9502</v>
      </c>
      <c r="B645" s="1" t="s">
        <v>9503</v>
      </c>
      <c r="C645" s="1" t="s">
        <v>9504</v>
      </c>
      <c r="D645" s="14" t="s">
        <v>7298</v>
      </c>
      <c r="E645" s="1" t="s">
        <v>9505</v>
      </c>
      <c r="F645" s="2">
        <v>41936</v>
      </c>
      <c r="G645" s="2">
        <v>43381</v>
      </c>
      <c r="H645" s="33" t="s">
        <v>111</v>
      </c>
      <c r="I645" s="1" t="s">
        <v>2097</v>
      </c>
      <c r="J645" s="1" t="s">
        <v>91</v>
      </c>
      <c r="K645" s="1" t="s">
        <v>91</v>
      </c>
      <c r="L645" s="14">
        <v>1</v>
      </c>
      <c r="M645" s="31" t="str">
        <f>VLOOKUP(L645,TiposUso!$A$1:$B$26,2,"FALSO")</f>
        <v>Captação em corpos de água (rios, lagoas naturais,etc.)</v>
      </c>
      <c r="N645" s="14" t="s">
        <v>83</v>
      </c>
      <c r="O645" s="1" t="s">
        <v>115</v>
      </c>
      <c r="P645" s="1" t="s">
        <v>9506</v>
      </c>
      <c r="Q645" s="1" t="s">
        <v>9507</v>
      </c>
      <c r="R645" s="1" t="s">
        <v>9508</v>
      </c>
      <c r="S645" s="14">
        <v>8</v>
      </c>
      <c r="T645" s="1">
        <f t="shared" si="14"/>
        <v>28.8</v>
      </c>
    </row>
    <row r="646" spans="1:21" s="1" customFormat="1" ht="15" customHeight="1" x14ac:dyDescent="0.2">
      <c r="A646" s="1" t="s">
        <v>9509</v>
      </c>
      <c r="B646" s="1" t="s">
        <v>9510</v>
      </c>
      <c r="C646" s="1" t="s">
        <v>9511</v>
      </c>
      <c r="D646" s="14" t="s">
        <v>793</v>
      </c>
      <c r="E646" s="1" t="s">
        <v>9512</v>
      </c>
      <c r="F646" s="2">
        <v>41936</v>
      </c>
      <c r="G646" s="2">
        <v>43762</v>
      </c>
      <c r="H646" s="33" t="s">
        <v>111</v>
      </c>
      <c r="I646" s="1" t="s">
        <v>1869</v>
      </c>
      <c r="J646" s="1" t="s">
        <v>91</v>
      </c>
      <c r="K646" s="1" t="s">
        <v>91</v>
      </c>
      <c r="L646" s="14">
        <v>1</v>
      </c>
      <c r="M646" s="31" t="str">
        <f>VLOOKUP(L646,TiposUso!$A$1:$B$26,2,"FALSO")</f>
        <v>Captação em corpos de água (rios, lagoas naturais,etc.)</v>
      </c>
      <c r="N646" s="14" t="s">
        <v>70</v>
      </c>
      <c r="O646" s="1" t="s">
        <v>184</v>
      </c>
      <c r="P646" s="1" t="s">
        <v>9513</v>
      </c>
      <c r="Q646" s="1" t="s">
        <v>9514</v>
      </c>
      <c r="R646" s="1" t="s">
        <v>9515</v>
      </c>
      <c r="S646" s="14">
        <v>5</v>
      </c>
      <c r="T646" s="1">
        <f t="shared" si="14"/>
        <v>18</v>
      </c>
    </row>
    <row r="647" spans="1:21" s="1" customFormat="1" ht="15" customHeight="1" x14ac:dyDescent="0.2">
      <c r="A647" s="1" t="s">
        <v>9516</v>
      </c>
      <c r="B647" s="1" t="s">
        <v>9517</v>
      </c>
      <c r="C647" s="1" t="s">
        <v>9518</v>
      </c>
      <c r="D647" s="14" t="s">
        <v>181</v>
      </c>
      <c r="E647" s="1" t="s">
        <v>9519</v>
      </c>
      <c r="F647" s="2">
        <v>41936</v>
      </c>
      <c r="G647" s="2">
        <v>43361</v>
      </c>
      <c r="H647" s="33" t="s">
        <v>111</v>
      </c>
      <c r="I647" s="1" t="s">
        <v>3170</v>
      </c>
      <c r="J647" s="14" t="s">
        <v>91</v>
      </c>
      <c r="K647" s="14" t="s">
        <v>91</v>
      </c>
      <c r="L647" s="14">
        <v>1</v>
      </c>
      <c r="M647" s="31" t="str">
        <f>VLOOKUP(L647,TiposUso!$A$1:$B$26,2,"FALSO")</f>
        <v>Captação em corpos de água (rios, lagoas naturais,etc.)</v>
      </c>
      <c r="N647" s="14" t="s">
        <v>70</v>
      </c>
      <c r="O647" s="1" t="s">
        <v>184</v>
      </c>
      <c r="P647" s="1" t="s">
        <v>9520</v>
      </c>
      <c r="Q647" s="1" t="s">
        <v>9521</v>
      </c>
      <c r="R647" s="1" t="s">
        <v>9522</v>
      </c>
      <c r="S647" s="14">
        <v>50</v>
      </c>
      <c r="T647" s="1">
        <f t="shared" si="14"/>
        <v>180</v>
      </c>
    </row>
    <row r="648" spans="1:21" s="1" customFormat="1" ht="15" customHeight="1" x14ac:dyDescent="0.2">
      <c r="A648" s="1" t="s">
        <v>9523</v>
      </c>
      <c r="B648" s="1" t="s">
        <v>9517</v>
      </c>
      <c r="C648" s="1" t="s">
        <v>9518</v>
      </c>
      <c r="D648" s="14" t="s">
        <v>181</v>
      </c>
      <c r="E648" s="1" t="s">
        <v>9524</v>
      </c>
      <c r="F648" s="2">
        <v>41936</v>
      </c>
      <c r="G648" s="2">
        <v>43361</v>
      </c>
      <c r="H648" s="33" t="s">
        <v>111</v>
      </c>
      <c r="I648" s="1" t="s">
        <v>9525</v>
      </c>
      <c r="J648" s="1" t="s">
        <v>9526</v>
      </c>
      <c r="K648" s="1" t="s">
        <v>9527</v>
      </c>
      <c r="L648" s="14">
        <v>3</v>
      </c>
      <c r="M648" s="31" t="str">
        <f>VLOOKUP(L648,TiposUso!$A$1:$B$26,2,"FALSO")</f>
        <v>Captação em barramento em curso de água, com regularização de vazão (Área máxima inundada menor ou igual 5,00 HA)</v>
      </c>
      <c r="N648" s="14" t="s">
        <v>70</v>
      </c>
      <c r="O648" s="1" t="s">
        <v>184</v>
      </c>
      <c r="P648" s="1" t="s">
        <v>9528</v>
      </c>
      <c r="Q648" s="1" t="s">
        <v>9529</v>
      </c>
      <c r="R648" s="1" t="s">
        <v>9530</v>
      </c>
      <c r="S648" s="14">
        <v>48.9</v>
      </c>
      <c r="T648" s="1">
        <f t="shared" si="14"/>
        <v>176.04</v>
      </c>
    </row>
    <row r="649" spans="1:21" s="1" customFormat="1" ht="15" customHeight="1" x14ac:dyDescent="0.2">
      <c r="A649" s="1" t="s">
        <v>9531</v>
      </c>
      <c r="B649" s="1" t="s">
        <v>9532</v>
      </c>
      <c r="C649" s="1" t="s">
        <v>928</v>
      </c>
      <c r="D649" s="14" t="s">
        <v>2741</v>
      </c>
      <c r="E649" s="1" t="s">
        <v>9533</v>
      </c>
      <c r="F649" s="2">
        <v>41936</v>
      </c>
      <c r="G649" s="2">
        <v>54720</v>
      </c>
      <c r="H649" s="33" t="s">
        <v>111</v>
      </c>
      <c r="I649" s="1" t="s">
        <v>826</v>
      </c>
      <c r="J649" s="14" t="s">
        <v>91</v>
      </c>
      <c r="K649" s="14" t="s">
        <v>91</v>
      </c>
      <c r="L649" s="14">
        <v>1</v>
      </c>
      <c r="M649" s="31" t="str">
        <f>VLOOKUP(L649,TiposUso!$A$1:$B$26,2,"FALSO")</f>
        <v>Captação em corpos de água (rios, lagoas naturais,etc.)</v>
      </c>
      <c r="N649" s="14" t="s">
        <v>20</v>
      </c>
      <c r="O649" s="1" t="s">
        <v>154</v>
      </c>
      <c r="P649" s="1" t="s">
        <v>154</v>
      </c>
      <c r="Q649" s="1" t="s">
        <v>9534</v>
      </c>
      <c r="R649" s="1" t="s">
        <v>9535</v>
      </c>
      <c r="S649" s="14">
        <v>300</v>
      </c>
      <c r="T649" s="1">
        <f t="shared" si="14"/>
        <v>1080</v>
      </c>
    </row>
    <row r="650" spans="1:21" s="1" customFormat="1" ht="15" customHeight="1" x14ac:dyDescent="0.2">
      <c r="A650" s="1" t="s">
        <v>9536</v>
      </c>
      <c r="B650" s="1" t="s">
        <v>9532</v>
      </c>
      <c r="C650" s="1" t="s">
        <v>928</v>
      </c>
      <c r="D650" s="14" t="s">
        <v>7470</v>
      </c>
      <c r="E650" s="1" t="s">
        <v>9537</v>
      </c>
      <c r="F650" s="2">
        <v>41936</v>
      </c>
      <c r="G650" s="2">
        <v>54720</v>
      </c>
      <c r="H650" s="33" t="s">
        <v>111</v>
      </c>
      <c r="I650" s="1" t="s">
        <v>826</v>
      </c>
      <c r="J650" s="14" t="s">
        <v>91</v>
      </c>
      <c r="K650" s="14" t="s">
        <v>91</v>
      </c>
      <c r="L650" s="14">
        <v>1</v>
      </c>
      <c r="M650" s="31" t="str">
        <f>VLOOKUP(L650,TiposUso!$A$1:$B$26,2,"FALSO")</f>
        <v>Captação em corpos de água (rios, lagoas naturais,etc.)</v>
      </c>
      <c r="N650" s="14" t="s">
        <v>20</v>
      </c>
      <c r="O650" s="1" t="s">
        <v>154</v>
      </c>
      <c r="P650" s="1" t="s">
        <v>154</v>
      </c>
      <c r="Q650" s="1" t="s">
        <v>9538</v>
      </c>
      <c r="R650" s="1" t="s">
        <v>9539</v>
      </c>
      <c r="S650" s="14">
        <v>1000</v>
      </c>
      <c r="T650" s="1">
        <f t="shared" si="14"/>
        <v>3600</v>
      </c>
    </row>
    <row r="651" spans="1:21" s="1" customFormat="1" ht="15" customHeight="1" x14ac:dyDescent="0.2">
      <c r="A651" s="1" t="s">
        <v>9601</v>
      </c>
      <c r="B651" s="1" t="s">
        <v>9602</v>
      </c>
      <c r="C651" s="1" t="s">
        <v>9603</v>
      </c>
      <c r="D651" s="14" t="s">
        <v>1786</v>
      </c>
      <c r="E651" s="1" t="s">
        <v>9604</v>
      </c>
      <c r="F651" s="2">
        <v>41937</v>
      </c>
      <c r="G651" s="2">
        <v>43165</v>
      </c>
      <c r="H651" s="33" t="s">
        <v>111</v>
      </c>
      <c r="I651" s="1" t="s">
        <v>168</v>
      </c>
      <c r="J651" s="14" t="s">
        <v>91</v>
      </c>
      <c r="K651" s="14" t="s">
        <v>91</v>
      </c>
      <c r="L651" s="14">
        <v>14</v>
      </c>
      <c r="M651" s="31" t="str">
        <f>VLOOKUP(L651,TiposUso!$A$1:$B$26,2,"FALSO")</f>
        <v>Dragagem de curso de água para fins de extração mineral</v>
      </c>
      <c r="N651" s="14" t="s">
        <v>27</v>
      </c>
      <c r="O651" s="1" t="s">
        <v>495</v>
      </c>
      <c r="P651" s="1" t="s">
        <v>515</v>
      </c>
      <c r="Q651" s="53" t="s">
        <v>9605</v>
      </c>
      <c r="R651" s="36" t="s">
        <v>9606</v>
      </c>
      <c r="S651" s="14">
        <v>1.4</v>
      </c>
      <c r="T651" s="1">
        <f t="shared" ref="T651:T713" si="15">(S651/1000)*3600</f>
        <v>5.04</v>
      </c>
    </row>
    <row r="652" spans="1:21" s="21" customFormat="1" ht="15" customHeight="1" x14ac:dyDescent="0.2">
      <c r="A652" s="21" t="s">
        <v>9607</v>
      </c>
      <c r="B652" s="69" t="s">
        <v>9609</v>
      </c>
      <c r="E652" s="21" t="s">
        <v>9608</v>
      </c>
      <c r="M652" s="68" t="e">
        <f>VLOOKUP(L652,TiposUso!$A$1:$B$26,2,"FALSO")</f>
        <v>#N/A</v>
      </c>
      <c r="T652" s="21">
        <f t="shared" si="15"/>
        <v>0</v>
      </c>
    </row>
    <row r="653" spans="1:21" s="1" customFormat="1" ht="15" customHeight="1" x14ac:dyDescent="0.2">
      <c r="A653" s="1" t="s">
        <v>9610</v>
      </c>
      <c r="B653" s="1" t="s">
        <v>9611</v>
      </c>
      <c r="C653" s="1" t="s">
        <v>9612</v>
      </c>
      <c r="D653" s="14" t="s">
        <v>9613</v>
      </c>
      <c r="E653" s="1" t="s">
        <v>9614</v>
      </c>
      <c r="F653" s="2">
        <v>41937</v>
      </c>
      <c r="G653" s="2">
        <v>43372</v>
      </c>
      <c r="H653" s="33" t="s">
        <v>111</v>
      </c>
      <c r="I653" s="1" t="s">
        <v>9615</v>
      </c>
      <c r="J653" s="1" t="s">
        <v>9616</v>
      </c>
      <c r="K653" s="1" t="s">
        <v>9617</v>
      </c>
      <c r="L653" s="14">
        <v>3</v>
      </c>
      <c r="M653" s="31" t="str">
        <f>VLOOKUP(L653,TiposUso!$A$1:$B$26,2,"FALSO")</f>
        <v>Captação em barramento em curso de água, com regularização de vazão (Área máxima inundada menor ou igual 5,00 HA)</v>
      </c>
      <c r="N653" s="14" t="s">
        <v>70</v>
      </c>
      <c r="O653" s="1" t="s">
        <v>184</v>
      </c>
      <c r="P653" s="1" t="s">
        <v>9618</v>
      </c>
      <c r="Q653" s="1" t="s">
        <v>9619</v>
      </c>
      <c r="R653" s="1" t="s">
        <v>1301</v>
      </c>
      <c r="S653" s="14">
        <v>264</v>
      </c>
      <c r="T653" s="1">
        <f t="shared" si="15"/>
        <v>950.40000000000009</v>
      </c>
    </row>
    <row r="654" spans="1:21" s="1" customFormat="1" ht="15" customHeight="1" x14ac:dyDescent="0.2">
      <c r="A654" s="1" t="s">
        <v>9620</v>
      </c>
      <c r="B654" s="1" t="s">
        <v>9621</v>
      </c>
      <c r="C654" s="1" t="s">
        <v>9622</v>
      </c>
      <c r="D654" s="14" t="s">
        <v>413</v>
      </c>
      <c r="E654" s="1" t="s">
        <v>9623</v>
      </c>
      <c r="F654" s="2">
        <v>41937</v>
      </c>
      <c r="G654" s="2">
        <v>43763</v>
      </c>
      <c r="H654" s="33" t="s">
        <v>111</v>
      </c>
      <c r="I654" s="1" t="s">
        <v>168</v>
      </c>
      <c r="J654" s="14" t="s">
        <v>91</v>
      </c>
      <c r="K654" s="14" t="s">
        <v>91</v>
      </c>
      <c r="L654" s="14">
        <v>14</v>
      </c>
      <c r="M654" s="31" t="str">
        <f>VLOOKUP(L654,TiposUso!$A$1:$B$26,2,"FALSO")</f>
        <v>Dragagem de curso de água para fins de extração mineral</v>
      </c>
      <c r="N654" s="14" t="s">
        <v>33</v>
      </c>
      <c r="O654" s="1" t="s">
        <v>227</v>
      </c>
      <c r="P654" s="1" t="s">
        <v>9624</v>
      </c>
      <c r="Q654" s="53" t="s">
        <v>9625</v>
      </c>
      <c r="R654" s="36" t="s">
        <v>9626</v>
      </c>
      <c r="S654" s="14">
        <v>1</v>
      </c>
      <c r="T654" s="1">
        <f t="shared" si="15"/>
        <v>3.6</v>
      </c>
      <c r="U654" s="1" t="s">
        <v>9627</v>
      </c>
    </row>
    <row r="655" spans="1:21" s="1" customFormat="1" ht="15" customHeight="1" x14ac:dyDescent="0.2">
      <c r="A655" s="1" t="s">
        <v>9628</v>
      </c>
      <c r="B655" s="1" t="s">
        <v>222</v>
      </c>
      <c r="C655" s="1" t="s">
        <v>9629</v>
      </c>
      <c r="D655" s="14" t="s">
        <v>224</v>
      </c>
      <c r="E655" s="1" t="s">
        <v>9630</v>
      </c>
      <c r="F655" s="2">
        <v>41937</v>
      </c>
      <c r="G655" s="2">
        <v>49242</v>
      </c>
      <c r="H655" s="33" t="s">
        <v>111</v>
      </c>
      <c r="I655" s="14" t="s">
        <v>9631</v>
      </c>
      <c r="J655" s="14" t="s">
        <v>91</v>
      </c>
      <c r="K655" s="14" t="s">
        <v>91</v>
      </c>
      <c r="L655" s="14">
        <v>15</v>
      </c>
      <c r="M655" s="31" t="str">
        <f>VLOOKUP(L655,TiposUso!$A$1:$B$26,2,"FALSO")</f>
        <v>Canalização e/ou retificação de curso de água</v>
      </c>
      <c r="N655" s="14" t="s">
        <v>33</v>
      </c>
      <c r="O655" s="1" t="s">
        <v>227</v>
      </c>
      <c r="P655" s="1" t="s">
        <v>9632</v>
      </c>
      <c r="Q655" s="1" t="s">
        <v>9633</v>
      </c>
      <c r="R655" s="1" t="s">
        <v>9634</v>
      </c>
      <c r="S655" s="14" t="s">
        <v>91</v>
      </c>
    </row>
    <row r="656" spans="1:21" s="1" customFormat="1" ht="15" customHeight="1" x14ac:dyDescent="0.2">
      <c r="A656" s="1" t="s">
        <v>9635</v>
      </c>
      <c r="B656" s="1" t="s">
        <v>4898</v>
      </c>
      <c r="C656" s="1" t="s">
        <v>4899</v>
      </c>
      <c r="D656" s="14" t="s">
        <v>9636</v>
      </c>
      <c r="E656" s="1" t="s">
        <v>9637</v>
      </c>
      <c r="F656" s="2">
        <v>41937</v>
      </c>
      <c r="G656" s="2">
        <v>43763</v>
      </c>
      <c r="H656" s="33" t="s">
        <v>111</v>
      </c>
      <c r="I656" s="1" t="s">
        <v>142</v>
      </c>
      <c r="J656" s="14" t="s">
        <v>91</v>
      </c>
      <c r="K656" s="14" t="s">
        <v>91</v>
      </c>
      <c r="L656" s="14">
        <v>1</v>
      </c>
      <c r="M656" s="31" t="str">
        <f>VLOOKUP(L656,TiposUso!$A$1:$B$26,2,"FALSO")</f>
        <v>Captação em corpos de água (rios, lagoas naturais,etc.)</v>
      </c>
      <c r="N656" s="14" t="s">
        <v>33</v>
      </c>
      <c r="O656" s="1" t="s">
        <v>394</v>
      </c>
      <c r="P656" s="1" t="s">
        <v>9638</v>
      </c>
      <c r="Q656" s="1" t="s">
        <v>9639</v>
      </c>
      <c r="R656" s="1" t="s">
        <v>9640</v>
      </c>
      <c r="S656" s="14">
        <v>4.8</v>
      </c>
      <c r="T656" s="1">
        <f t="shared" si="15"/>
        <v>17.279999999999998</v>
      </c>
    </row>
    <row r="657" spans="1:21" s="1" customFormat="1" ht="15" customHeight="1" x14ac:dyDescent="0.2">
      <c r="A657" s="1" t="s">
        <v>9641</v>
      </c>
      <c r="B657" s="1" t="s">
        <v>9642</v>
      </c>
      <c r="C657" s="1" t="s">
        <v>9643</v>
      </c>
      <c r="D657" s="14" t="s">
        <v>3627</v>
      </c>
      <c r="E657" s="1" t="s">
        <v>9644</v>
      </c>
      <c r="F657" s="2">
        <v>41937</v>
      </c>
      <c r="G657" s="2">
        <v>43268</v>
      </c>
      <c r="H657" s="33" t="s">
        <v>111</v>
      </c>
      <c r="I657" s="1" t="s">
        <v>168</v>
      </c>
      <c r="J657" s="14" t="s">
        <v>91</v>
      </c>
      <c r="K657" s="14" t="s">
        <v>91</v>
      </c>
      <c r="L657" s="14">
        <v>14</v>
      </c>
      <c r="M657" s="31" t="str">
        <f>VLOOKUP(L657,TiposUso!$A$1:$B$26,2,"FALSO")</f>
        <v>Dragagem de curso de água para fins de extração mineral</v>
      </c>
      <c r="N657" s="14" t="s">
        <v>23</v>
      </c>
      <c r="O657" s="1" t="s">
        <v>271</v>
      </c>
      <c r="P657" s="1" t="s">
        <v>271</v>
      </c>
      <c r="Q657" s="53" t="s">
        <v>9645</v>
      </c>
      <c r="R657" s="36" t="s">
        <v>9646</v>
      </c>
      <c r="S657" s="14">
        <v>1.1000000000000001</v>
      </c>
      <c r="T657" s="1">
        <f t="shared" si="15"/>
        <v>3.9600000000000004</v>
      </c>
    </row>
    <row r="658" spans="1:21" s="1" customFormat="1" ht="15" customHeight="1" x14ac:dyDescent="0.2">
      <c r="A658" s="1" t="s">
        <v>9647</v>
      </c>
      <c r="B658" s="1" t="s">
        <v>9648</v>
      </c>
      <c r="C658" s="1" t="s">
        <v>9649</v>
      </c>
      <c r="D658" s="14" t="s">
        <v>9650</v>
      </c>
      <c r="E658" s="1" t="s">
        <v>9651</v>
      </c>
      <c r="F658" s="2">
        <v>41937</v>
      </c>
      <c r="G658" s="2">
        <v>43528</v>
      </c>
      <c r="H658" s="33" t="s">
        <v>111</v>
      </c>
      <c r="I658" s="1" t="s">
        <v>142</v>
      </c>
      <c r="J658" s="14" t="s">
        <v>91</v>
      </c>
      <c r="K658" s="14" t="s">
        <v>91</v>
      </c>
      <c r="L658" s="14">
        <v>1</v>
      </c>
      <c r="M658" s="31" t="str">
        <f>VLOOKUP(L658,TiposUso!$A$1:$B$26,2,"FALSO")</f>
        <v>Captação em corpos de água (rios, lagoas naturais,etc.)</v>
      </c>
      <c r="N658" s="14" t="s">
        <v>33</v>
      </c>
      <c r="O658" s="1" t="s">
        <v>227</v>
      </c>
      <c r="P658" s="1" t="s">
        <v>9652</v>
      </c>
      <c r="Q658" s="1" t="s">
        <v>9653</v>
      </c>
      <c r="R658" s="1" t="s">
        <v>9654</v>
      </c>
      <c r="S658" s="14">
        <v>4.5</v>
      </c>
      <c r="T658" s="1">
        <f t="shared" si="15"/>
        <v>16.2</v>
      </c>
    </row>
    <row r="659" spans="1:21" s="1" customFormat="1" ht="15" customHeight="1" x14ac:dyDescent="0.2">
      <c r="A659" s="1" t="s">
        <v>9695</v>
      </c>
      <c r="B659" s="1" t="s">
        <v>8878</v>
      </c>
      <c r="C659" s="1" t="s">
        <v>9696</v>
      </c>
      <c r="D659" s="14" t="s">
        <v>484</v>
      </c>
      <c r="E659" s="1" t="s">
        <v>9697</v>
      </c>
      <c r="F659" s="2">
        <v>41940</v>
      </c>
      <c r="G659" s="2">
        <v>43766</v>
      </c>
      <c r="H659" s="33" t="s">
        <v>111</v>
      </c>
      <c r="I659" s="1" t="s">
        <v>9698</v>
      </c>
      <c r="J659" s="14" t="s">
        <v>91</v>
      </c>
      <c r="K659" s="14" t="s">
        <v>91</v>
      </c>
      <c r="L659" s="14">
        <v>1</v>
      </c>
      <c r="M659" s="31" t="str">
        <f>VLOOKUP(L659,TiposUso!$A$1:$B$26,2,"FALSO")</f>
        <v>Captação em corpos de água (rios, lagoas naturais,etc.)</v>
      </c>
      <c r="N659" s="14" t="s">
        <v>27</v>
      </c>
      <c r="O659" s="1" t="s">
        <v>495</v>
      </c>
      <c r="P659" s="1" t="s">
        <v>9699</v>
      </c>
      <c r="Q659" s="1" t="s">
        <v>9700</v>
      </c>
      <c r="R659" s="1" t="s">
        <v>9701</v>
      </c>
      <c r="S659" s="14">
        <v>26.4</v>
      </c>
      <c r="T659" s="1">
        <f t="shared" si="15"/>
        <v>95.04</v>
      </c>
      <c r="U659" s="1" t="s">
        <v>9702</v>
      </c>
    </row>
    <row r="660" spans="1:21" s="1" customFormat="1" ht="15" customHeight="1" x14ac:dyDescent="0.2">
      <c r="A660" s="1" t="s">
        <v>9761</v>
      </c>
      <c r="B660" s="1" t="s">
        <v>9762</v>
      </c>
      <c r="C660" s="1" t="s">
        <v>9763</v>
      </c>
      <c r="D660" s="14" t="s">
        <v>9764</v>
      </c>
      <c r="E660" s="1" t="s">
        <v>9765</v>
      </c>
      <c r="F660" s="2">
        <v>41940</v>
      </c>
      <c r="G660" s="2">
        <v>43766</v>
      </c>
      <c r="H660" s="33" t="s">
        <v>111</v>
      </c>
      <c r="I660" s="1" t="s">
        <v>9766</v>
      </c>
      <c r="J660" s="14" t="s">
        <v>91</v>
      </c>
      <c r="K660" s="14" t="s">
        <v>91</v>
      </c>
      <c r="L660" s="14">
        <v>1</v>
      </c>
      <c r="M660" s="31" t="str">
        <f>VLOOKUP(L660,TiposUso!$A$1:$B$26,2,"FALSO")</f>
        <v>Captação em corpos de água (rios, lagoas naturais,etc.)</v>
      </c>
      <c r="N660" s="14" t="s">
        <v>31</v>
      </c>
      <c r="O660" s="1" t="s">
        <v>557</v>
      </c>
      <c r="P660" s="1" t="s">
        <v>9767</v>
      </c>
      <c r="Q660" s="1" t="s">
        <v>9768</v>
      </c>
      <c r="R660" s="1" t="s">
        <v>9769</v>
      </c>
      <c r="S660" s="14">
        <v>6.5</v>
      </c>
      <c r="T660" s="1">
        <f t="shared" si="15"/>
        <v>23.4</v>
      </c>
    </row>
    <row r="661" spans="1:21" s="1" customFormat="1" ht="15" customHeight="1" x14ac:dyDescent="0.2">
      <c r="A661" s="1" t="s">
        <v>3752</v>
      </c>
      <c r="B661" s="1" t="s">
        <v>9770</v>
      </c>
      <c r="C661" s="1" t="s">
        <v>9771</v>
      </c>
      <c r="D661" s="14" t="s">
        <v>1305</v>
      </c>
      <c r="E661" s="1" t="s">
        <v>9772</v>
      </c>
      <c r="F661" s="2">
        <v>41940</v>
      </c>
      <c r="G661" s="2">
        <v>43401</v>
      </c>
      <c r="H661" s="33" t="s">
        <v>111</v>
      </c>
      <c r="I661" s="1" t="s">
        <v>168</v>
      </c>
      <c r="J661" s="14" t="s">
        <v>91</v>
      </c>
      <c r="K661" s="14" t="s">
        <v>91</v>
      </c>
      <c r="L661" s="14">
        <v>14</v>
      </c>
      <c r="M661" s="31" t="str">
        <f>VLOOKUP(L661,TiposUso!$A$1:$B$26,2,"FALSO")</f>
        <v>Dragagem de curso de água para fins de extração mineral</v>
      </c>
      <c r="N661" s="14" t="s">
        <v>31</v>
      </c>
      <c r="O661" s="1" t="s">
        <v>557</v>
      </c>
      <c r="P661" s="1" t="s">
        <v>1307</v>
      </c>
      <c r="Q661" s="36" t="s">
        <v>9773</v>
      </c>
      <c r="R661" s="36" t="s">
        <v>9774</v>
      </c>
      <c r="S661" s="1" t="s">
        <v>91</v>
      </c>
      <c r="U661" s="1" t="s">
        <v>9775</v>
      </c>
    </row>
    <row r="662" spans="1:21" s="1" customFormat="1" ht="15" customHeight="1" x14ac:dyDescent="0.2">
      <c r="A662" s="1" t="s">
        <v>9776</v>
      </c>
      <c r="B662" s="1" t="s">
        <v>9777</v>
      </c>
      <c r="C662" s="1" t="s">
        <v>9778</v>
      </c>
      <c r="D662" s="14" t="s">
        <v>1305</v>
      </c>
      <c r="E662" s="1" t="s">
        <v>9779</v>
      </c>
      <c r="F662" s="2">
        <v>41940</v>
      </c>
      <c r="G662" s="2">
        <v>43227</v>
      </c>
      <c r="H662" s="33" t="s">
        <v>111</v>
      </c>
      <c r="I662" s="1" t="s">
        <v>168</v>
      </c>
      <c r="J662" s="14" t="s">
        <v>91</v>
      </c>
      <c r="K662" s="14" t="s">
        <v>91</v>
      </c>
      <c r="L662" s="14">
        <v>14</v>
      </c>
      <c r="M662" s="31" t="str">
        <f>VLOOKUP(L662,TiposUso!$A$1:$B$26,2,"FALSO")</f>
        <v>Dragagem de curso de água para fins de extração mineral</v>
      </c>
      <c r="N662" s="14" t="s">
        <v>31</v>
      </c>
      <c r="O662" s="1" t="s">
        <v>557</v>
      </c>
      <c r="P662" s="1" t="s">
        <v>1307</v>
      </c>
      <c r="Q662" s="1" t="s">
        <v>9780</v>
      </c>
      <c r="R662" s="1" t="s">
        <v>9781</v>
      </c>
      <c r="S662" s="14" t="s">
        <v>91</v>
      </c>
      <c r="U662" s="1" t="s">
        <v>9782</v>
      </c>
    </row>
    <row r="663" spans="1:21" s="1" customFormat="1" ht="15" customHeight="1" x14ac:dyDescent="0.2">
      <c r="A663" s="1" t="s">
        <v>9783</v>
      </c>
      <c r="B663" s="1" t="s">
        <v>645</v>
      </c>
      <c r="C663" s="1" t="s">
        <v>646</v>
      </c>
      <c r="D663" s="14" t="s">
        <v>8096</v>
      </c>
      <c r="E663" s="1" t="s">
        <v>9784</v>
      </c>
      <c r="F663" s="2">
        <v>41940</v>
      </c>
      <c r="G663" s="2">
        <v>43401</v>
      </c>
      <c r="H663" s="33" t="s">
        <v>111</v>
      </c>
      <c r="I663" s="1" t="s">
        <v>9785</v>
      </c>
      <c r="J663" s="14" t="s">
        <v>91</v>
      </c>
      <c r="K663" s="14" t="s">
        <v>91</v>
      </c>
      <c r="L663" s="14">
        <v>1</v>
      </c>
      <c r="M663" s="31" t="str">
        <f>VLOOKUP(L663,TiposUso!$A$1:$B$26,2,"FALSO")</f>
        <v>Captação em corpos de água (rios, lagoas naturais,etc.)</v>
      </c>
      <c r="N663" s="14" t="s">
        <v>32</v>
      </c>
      <c r="O663" s="1" t="s">
        <v>548</v>
      </c>
      <c r="P663" s="1" t="s">
        <v>2367</v>
      </c>
      <c r="Q663" s="1" t="s">
        <v>9786</v>
      </c>
      <c r="R663" s="1" t="s">
        <v>9787</v>
      </c>
      <c r="S663" s="14">
        <v>27.64</v>
      </c>
      <c r="T663" s="1">
        <f t="shared" si="15"/>
        <v>99.504000000000005</v>
      </c>
    </row>
    <row r="664" spans="1:21" s="1" customFormat="1" ht="15" customHeight="1" x14ac:dyDescent="0.2">
      <c r="A664" s="1" t="s">
        <v>9788</v>
      </c>
      <c r="B664" s="1" t="s">
        <v>9789</v>
      </c>
      <c r="C664" s="1" t="s">
        <v>9790</v>
      </c>
      <c r="D664" s="14" t="s">
        <v>9791</v>
      </c>
      <c r="E664" s="1" t="s">
        <v>9792</v>
      </c>
      <c r="F664" s="2">
        <v>41940</v>
      </c>
      <c r="G664" s="2">
        <v>43401</v>
      </c>
      <c r="H664" s="33" t="s">
        <v>111</v>
      </c>
      <c r="I664" s="1" t="s">
        <v>168</v>
      </c>
      <c r="J664" s="14" t="s">
        <v>91</v>
      </c>
      <c r="K664" s="14" t="s">
        <v>91</v>
      </c>
      <c r="L664" s="14">
        <v>14</v>
      </c>
      <c r="M664" s="31" t="str">
        <f>VLOOKUP(L664,TiposUso!$A$1:$B$26,2,"FALSO")</f>
        <v>Dragagem de curso de água para fins de extração mineral</v>
      </c>
      <c r="N664" s="14" t="s">
        <v>76</v>
      </c>
      <c r="O664" s="1" t="s">
        <v>7785</v>
      </c>
      <c r="P664" s="1" t="s">
        <v>9793</v>
      </c>
      <c r="Q664" s="36" t="s">
        <v>9794</v>
      </c>
      <c r="R664" s="36" t="s">
        <v>9795</v>
      </c>
      <c r="S664" s="1" t="s">
        <v>91</v>
      </c>
    </row>
    <row r="665" spans="1:21" s="1" customFormat="1" ht="15" customHeight="1" x14ac:dyDescent="0.2">
      <c r="A665" s="1" t="s">
        <v>9796</v>
      </c>
      <c r="B665" s="1" t="s">
        <v>9797</v>
      </c>
      <c r="C665" s="1" t="s">
        <v>9798</v>
      </c>
      <c r="D665" s="14" t="s">
        <v>1239</v>
      </c>
      <c r="E665" s="1" t="s">
        <v>9799</v>
      </c>
      <c r="F665" s="2">
        <v>41940</v>
      </c>
      <c r="G665" s="2">
        <v>43766</v>
      </c>
      <c r="H665" s="33" t="s">
        <v>111</v>
      </c>
      <c r="I665" s="1" t="s">
        <v>1689</v>
      </c>
      <c r="J665" s="14" t="s">
        <v>91</v>
      </c>
      <c r="K665" s="14" t="s">
        <v>91</v>
      </c>
      <c r="L665" s="14">
        <v>1</v>
      </c>
      <c r="M665" s="31" t="str">
        <f>VLOOKUP(L665,TiposUso!$A$1:$B$26,2,"FALSO")</f>
        <v>Captação em corpos de água (rios, lagoas naturais,etc.)</v>
      </c>
      <c r="N665" s="14" t="s">
        <v>32</v>
      </c>
      <c r="O665" s="1" t="s">
        <v>548</v>
      </c>
      <c r="P665" s="1" t="s">
        <v>9800</v>
      </c>
      <c r="Q665" s="1" t="s">
        <v>4439</v>
      </c>
      <c r="R665" s="1" t="s">
        <v>9801</v>
      </c>
      <c r="S665" s="1">
        <v>5.5</v>
      </c>
      <c r="T665" s="1">
        <f t="shared" si="15"/>
        <v>19.799999999999997</v>
      </c>
    </row>
    <row r="666" spans="1:21" s="1" customFormat="1" ht="15" customHeight="1" x14ac:dyDescent="0.2">
      <c r="A666" s="1" t="s">
        <v>9802</v>
      </c>
      <c r="B666" s="1" t="s">
        <v>1218</v>
      </c>
      <c r="C666" s="1" t="s">
        <v>1219</v>
      </c>
      <c r="D666" s="14" t="s">
        <v>1396</v>
      </c>
      <c r="E666" s="1" t="s">
        <v>9803</v>
      </c>
      <c r="F666" s="2">
        <v>41940</v>
      </c>
      <c r="G666" s="2">
        <v>43401</v>
      </c>
      <c r="H666" s="33" t="s">
        <v>111</v>
      </c>
      <c r="I666" s="1" t="s">
        <v>841</v>
      </c>
      <c r="J666" s="14" t="s">
        <v>91</v>
      </c>
      <c r="K666" s="14" t="s">
        <v>91</v>
      </c>
      <c r="L666" s="14">
        <v>1</v>
      </c>
      <c r="M666" s="31" t="str">
        <f>VLOOKUP(L666,TiposUso!$A$1:$B$26,2,"FALSO")</f>
        <v>Captação em corpos de água (rios, lagoas naturais,etc.)</v>
      </c>
      <c r="N666" s="14" t="s">
        <v>21</v>
      </c>
      <c r="O666" s="1" t="s">
        <v>565</v>
      </c>
      <c r="P666" s="1" t="s">
        <v>9804</v>
      </c>
      <c r="Q666" s="1" t="s">
        <v>9805</v>
      </c>
      <c r="R666" s="1" t="s">
        <v>9806</v>
      </c>
      <c r="S666" s="1">
        <v>20.83</v>
      </c>
      <c r="T666" s="1">
        <f t="shared" si="15"/>
        <v>74.987999999999985</v>
      </c>
    </row>
    <row r="667" spans="1:21" s="1" customFormat="1" ht="15" customHeight="1" x14ac:dyDescent="0.2">
      <c r="A667" s="1" t="s">
        <v>9807</v>
      </c>
      <c r="B667" s="1" t="s">
        <v>9808</v>
      </c>
      <c r="C667" s="1" t="s">
        <v>9809</v>
      </c>
      <c r="D667" s="14" t="s">
        <v>1371</v>
      </c>
      <c r="E667" s="1" t="s">
        <v>9810</v>
      </c>
      <c r="F667" s="2">
        <v>41940</v>
      </c>
      <c r="G667" s="2">
        <v>43766</v>
      </c>
      <c r="H667" s="33" t="s">
        <v>111</v>
      </c>
      <c r="I667" s="1" t="s">
        <v>841</v>
      </c>
      <c r="J667" s="14" t="s">
        <v>91</v>
      </c>
      <c r="K667" s="14" t="s">
        <v>91</v>
      </c>
      <c r="L667" s="14">
        <v>1</v>
      </c>
      <c r="M667" s="31" t="str">
        <f>VLOOKUP(L667,TiposUso!$A$1:$B$26,2,"FALSO")</f>
        <v>Captação em corpos de água (rios, lagoas naturais,etc.)</v>
      </c>
      <c r="N667" s="14" t="s">
        <v>32</v>
      </c>
      <c r="O667" s="1" t="s">
        <v>548</v>
      </c>
      <c r="P667" s="1" t="s">
        <v>9811</v>
      </c>
      <c r="Q667" s="1" t="s">
        <v>9812</v>
      </c>
      <c r="R667" s="1" t="s">
        <v>9813</v>
      </c>
      <c r="S667" s="1">
        <v>57.6</v>
      </c>
      <c r="T667" s="1">
        <f t="shared" si="15"/>
        <v>207.35999999999999</v>
      </c>
    </row>
    <row r="668" spans="1:21" s="1" customFormat="1" ht="15" customHeight="1" x14ac:dyDescent="0.2">
      <c r="A668" s="1" t="s">
        <v>9821</v>
      </c>
      <c r="B668" s="1" t="s">
        <v>9822</v>
      </c>
      <c r="C668" s="1" t="s">
        <v>9823</v>
      </c>
      <c r="D668" s="14" t="s">
        <v>1174</v>
      </c>
      <c r="E668" s="1" t="s">
        <v>9824</v>
      </c>
      <c r="F668" s="2">
        <v>41940</v>
      </c>
      <c r="G668" s="2">
        <v>43766</v>
      </c>
      <c r="H668" s="33" t="s">
        <v>111</v>
      </c>
      <c r="I668" s="1" t="s">
        <v>9825</v>
      </c>
      <c r="J668" s="14" t="s">
        <v>91</v>
      </c>
      <c r="K668" s="14" t="s">
        <v>91</v>
      </c>
      <c r="L668" s="14">
        <v>1</v>
      </c>
      <c r="M668" s="31" t="str">
        <f>VLOOKUP(L668,TiposUso!$A$1:$B$26,2,"FALSO")</f>
        <v>Captação em corpos de água (rios, lagoas naturais,etc.)</v>
      </c>
      <c r="N668" s="14" t="s">
        <v>28</v>
      </c>
      <c r="O668" s="1" t="s">
        <v>592</v>
      </c>
      <c r="P668" s="1" t="s">
        <v>9826</v>
      </c>
      <c r="Q668" s="1" t="s">
        <v>9827</v>
      </c>
      <c r="R668" s="1" t="s">
        <v>9828</v>
      </c>
      <c r="S668" s="1">
        <v>36</v>
      </c>
      <c r="T668" s="1">
        <f t="shared" si="15"/>
        <v>129.6</v>
      </c>
    </row>
    <row r="669" spans="1:21" s="1" customFormat="1" ht="15" customHeight="1" x14ac:dyDescent="0.2">
      <c r="A669" s="1" t="s">
        <v>9829</v>
      </c>
      <c r="B669" s="1" t="s">
        <v>9830</v>
      </c>
      <c r="C669" s="1" t="s">
        <v>9831</v>
      </c>
      <c r="D669" s="14" t="s">
        <v>4330</v>
      </c>
      <c r="E669" s="1" t="s">
        <v>9832</v>
      </c>
      <c r="F669" s="2">
        <v>41940</v>
      </c>
      <c r="G669" s="2">
        <v>43060</v>
      </c>
      <c r="H669" s="33" t="s">
        <v>111</v>
      </c>
      <c r="I669" s="1" t="s">
        <v>841</v>
      </c>
      <c r="J669" s="14" t="s">
        <v>91</v>
      </c>
      <c r="K669" s="14" t="s">
        <v>91</v>
      </c>
      <c r="L669" s="14">
        <v>1</v>
      </c>
      <c r="M669" s="31" t="str">
        <f>VLOOKUP(L669,TiposUso!$A$1:$B$26,2,"FALSO")</f>
        <v>Captação em corpos de água (rios, lagoas naturais,etc.)</v>
      </c>
      <c r="N669" s="14" t="s">
        <v>31</v>
      </c>
      <c r="O669" s="1" t="s">
        <v>557</v>
      </c>
      <c r="P669" s="1" t="s">
        <v>9833</v>
      </c>
      <c r="Q669" s="1" t="s">
        <v>9834</v>
      </c>
      <c r="R669" s="1" t="s">
        <v>9835</v>
      </c>
      <c r="S669" s="1">
        <v>33.299999999999997</v>
      </c>
      <c r="T669" s="1">
        <f t="shared" si="15"/>
        <v>119.87999999999998</v>
      </c>
      <c r="U669" s="1" t="s">
        <v>9836</v>
      </c>
    </row>
    <row r="670" spans="1:21" s="1" customFormat="1" ht="15" customHeight="1" x14ac:dyDescent="0.2">
      <c r="A670" s="1" t="s">
        <v>9837</v>
      </c>
      <c r="B670" s="1" t="s">
        <v>9838</v>
      </c>
      <c r="C670" s="1" t="s">
        <v>9839</v>
      </c>
      <c r="D670" s="14" t="s">
        <v>1396</v>
      </c>
      <c r="E670" s="1" t="s">
        <v>9900</v>
      </c>
      <c r="F670" s="2">
        <v>41940</v>
      </c>
      <c r="G670" s="2">
        <v>43401</v>
      </c>
      <c r="H670" s="33" t="s">
        <v>111</v>
      </c>
      <c r="I670" s="1" t="s">
        <v>9840</v>
      </c>
      <c r="J670" s="1" t="s">
        <v>9841</v>
      </c>
      <c r="K670" s="1" t="s">
        <v>9842</v>
      </c>
      <c r="L670" s="14">
        <v>2</v>
      </c>
      <c r="M670" s="31" t="str">
        <f>VLOOKUP(L670,TiposUso!$A$1:$B$26,2,"FALSO")</f>
        <v>Captação em barramento em curso de água, sem regularização de vazão</v>
      </c>
      <c r="N670" s="14" t="s">
        <v>21</v>
      </c>
      <c r="O670" s="1" t="s">
        <v>565</v>
      </c>
      <c r="P670" s="1" t="s">
        <v>7180</v>
      </c>
      <c r="Q670" s="1" t="s">
        <v>2001</v>
      </c>
      <c r="R670" s="1" t="s">
        <v>9843</v>
      </c>
      <c r="S670" s="1">
        <v>4.8</v>
      </c>
      <c r="T670" s="1">
        <f t="shared" si="15"/>
        <v>17.279999999999998</v>
      </c>
    </row>
    <row r="671" spans="1:21" s="1" customFormat="1" ht="15" customHeight="1" x14ac:dyDescent="0.2">
      <c r="A671" s="1" t="s">
        <v>9844</v>
      </c>
      <c r="B671" s="1" t="s">
        <v>9845</v>
      </c>
      <c r="C671" s="1" t="s">
        <v>9846</v>
      </c>
      <c r="D671" s="14" t="s">
        <v>1371</v>
      </c>
      <c r="E671" s="1" t="s">
        <v>9901</v>
      </c>
      <c r="F671" s="2">
        <v>41940</v>
      </c>
      <c r="G671" s="2">
        <v>43200</v>
      </c>
      <c r="H671" s="33" t="s">
        <v>111</v>
      </c>
      <c r="I671" s="1" t="s">
        <v>4485</v>
      </c>
      <c r="J671" s="1" t="s">
        <v>9847</v>
      </c>
      <c r="K671" s="1" t="s">
        <v>9848</v>
      </c>
      <c r="L671" s="14">
        <v>3</v>
      </c>
      <c r="M671" s="31" t="str">
        <f>VLOOKUP(L671,TiposUso!$A$1:$B$26,2,"FALSO")</f>
        <v>Captação em barramento em curso de água, com regularização de vazão (Área máxima inundada menor ou igual 5,00 HA)</v>
      </c>
      <c r="N671" s="14" t="s">
        <v>32</v>
      </c>
      <c r="O671" s="1" t="s">
        <v>548</v>
      </c>
      <c r="P671" s="1" t="s">
        <v>9849</v>
      </c>
      <c r="Q671" s="1" t="s">
        <v>9850</v>
      </c>
      <c r="R671" s="1" t="s">
        <v>9851</v>
      </c>
      <c r="S671" s="1">
        <v>1.4</v>
      </c>
      <c r="T671" s="1">
        <f t="shared" si="15"/>
        <v>5.04</v>
      </c>
      <c r="U671" s="1" t="s">
        <v>9852</v>
      </c>
    </row>
    <row r="672" spans="1:21" s="1" customFormat="1" ht="15" customHeight="1" x14ac:dyDescent="0.2">
      <c r="A672" s="1" t="s">
        <v>9853</v>
      </c>
      <c r="B672" s="1" t="s">
        <v>9845</v>
      </c>
      <c r="C672" s="1" t="s">
        <v>9846</v>
      </c>
      <c r="D672" s="14" t="s">
        <v>1371</v>
      </c>
      <c r="E672" s="1" t="s">
        <v>9902</v>
      </c>
      <c r="F672" s="2">
        <v>41940</v>
      </c>
      <c r="G672" s="2">
        <v>43200</v>
      </c>
      <c r="H672" s="33" t="s">
        <v>111</v>
      </c>
      <c r="I672" s="1" t="s">
        <v>4485</v>
      </c>
      <c r="J672" s="1" t="s">
        <v>1398</v>
      </c>
      <c r="K672" s="1" t="s">
        <v>9854</v>
      </c>
      <c r="L672" s="14">
        <v>3</v>
      </c>
      <c r="M672" s="31" t="str">
        <f>VLOOKUP(L672,TiposUso!$A$1:$B$26,2,"FALSO")</f>
        <v>Captação em barramento em curso de água, com regularização de vazão (Área máxima inundada menor ou igual 5,00 HA)</v>
      </c>
      <c r="N672" s="14" t="s">
        <v>32</v>
      </c>
      <c r="O672" s="1" t="s">
        <v>548</v>
      </c>
      <c r="P672" s="1" t="s">
        <v>9849</v>
      </c>
      <c r="Q672" s="1" t="s">
        <v>9855</v>
      </c>
      <c r="R672" s="1" t="s">
        <v>9856</v>
      </c>
      <c r="S672" s="1">
        <v>1.4</v>
      </c>
      <c r="T672" s="1">
        <f t="shared" si="15"/>
        <v>5.04</v>
      </c>
      <c r="U672" s="1" t="s">
        <v>9857</v>
      </c>
    </row>
    <row r="673" spans="1:21" s="1" customFormat="1" ht="15" customHeight="1" x14ac:dyDescent="0.2">
      <c r="A673" s="1" t="s">
        <v>9858</v>
      </c>
      <c r="B673" s="1" t="s">
        <v>9845</v>
      </c>
      <c r="C673" s="1" t="s">
        <v>9846</v>
      </c>
      <c r="D673" s="14" t="s">
        <v>1371</v>
      </c>
      <c r="E673" s="1" t="s">
        <v>9903</v>
      </c>
      <c r="F673" s="2">
        <v>41940</v>
      </c>
      <c r="G673" s="2">
        <v>43200</v>
      </c>
      <c r="H673" s="33" t="s">
        <v>111</v>
      </c>
      <c r="I673" s="1" t="s">
        <v>4485</v>
      </c>
      <c r="J673" s="1" t="s">
        <v>9859</v>
      </c>
      <c r="K673" s="1" t="s">
        <v>9860</v>
      </c>
      <c r="L673" s="14">
        <v>3</v>
      </c>
      <c r="M673" s="31" t="str">
        <f>VLOOKUP(L673,TiposUso!$A$1:$B$26,2,"FALSO")</f>
        <v>Captação em barramento em curso de água, com regularização de vazão (Área máxima inundada menor ou igual 5,00 HA)</v>
      </c>
      <c r="N673" s="14" t="s">
        <v>32</v>
      </c>
      <c r="O673" s="1" t="s">
        <v>548</v>
      </c>
      <c r="P673" s="1" t="s">
        <v>9849</v>
      </c>
      <c r="Q673" s="1" t="s">
        <v>9861</v>
      </c>
      <c r="R673" s="1" t="s">
        <v>9862</v>
      </c>
      <c r="S673" s="1">
        <v>1.4</v>
      </c>
      <c r="T673" s="1">
        <f t="shared" si="15"/>
        <v>5.04</v>
      </c>
      <c r="U673" s="1" t="s">
        <v>9863</v>
      </c>
    </row>
    <row r="674" spans="1:21" s="1" customFormat="1" ht="15" customHeight="1" x14ac:dyDescent="0.2">
      <c r="A674" s="1" t="s">
        <v>9864</v>
      </c>
      <c r="B674" s="1" t="s">
        <v>9865</v>
      </c>
      <c r="C674" s="1" t="s">
        <v>9866</v>
      </c>
      <c r="D674" s="14" t="s">
        <v>2329</v>
      </c>
      <c r="E674" s="1" t="s">
        <v>9904</v>
      </c>
      <c r="F674" s="2">
        <v>41940</v>
      </c>
      <c r="G674" s="2">
        <v>43338</v>
      </c>
      <c r="H674" s="33" t="s">
        <v>111</v>
      </c>
      <c r="I674" s="1" t="s">
        <v>9867</v>
      </c>
      <c r="J674" s="1" t="s">
        <v>9868</v>
      </c>
      <c r="K674" s="1" t="s">
        <v>9869</v>
      </c>
      <c r="L674" s="14">
        <v>3</v>
      </c>
      <c r="M674" s="31" t="str">
        <f>VLOOKUP(L674,TiposUso!$A$1:$B$26,2,"FALSO")</f>
        <v>Captação em barramento em curso de água, com regularização de vazão (Área máxima inundada menor ou igual 5,00 HA)</v>
      </c>
      <c r="N674" s="14" t="s">
        <v>76</v>
      </c>
      <c r="O674" s="1" t="s">
        <v>685</v>
      </c>
      <c r="P674" s="1" t="s">
        <v>9870</v>
      </c>
      <c r="Q674" s="1" t="s">
        <v>9871</v>
      </c>
      <c r="R674" s="1" t="s">
        <v>9872</v>
      </c>
      <c r="S674" s="1">
        <v>30</v>
      </c>
      <c r="T674" s="1">
        <f t="shared" si="15"/>
        <v>108</v>
      </c>
    </row>
    <row r="675" spans="1:21" s="1" customFormat="1" ht="15" customHeight="1" x14ac:dyDescent="0.2">
      <c r="A675" s="1" t="s">
        <v>9873</v>
      </c>
      <c r="B675" s="1" t="s">
        <v>9874</v>
      </c>
      <c r="C675" s="1" t="s">
        <v>9875</v>
      </c>
      <c r="D675" s="14" t="s">
        <v>605</v>
      </c>
      <c r="E675" s="1" t="s">
        <v>9905</v>
      </c>
      <c r="F675" s="2">
        <v>41940</v>
      </c>
      <c r="G675" s="2">
        <v>43401</v>
      </c>
      <c r="H675" s="33" t="s">
        <v>111</v>
      </c>
      <c r="I675" s="1" t="s">
        <v>9876</v>
      </c>
      <c r="J675" s="1" t="s">
        <v>9877</v>
      </c>
      <c r="K675" s="1" t="s">
        <v>9878</v>
      </c>
      <c r="L675" s="14">
        <v>3</v>
      </c>
      <c r="M675" s="31" t="str">
        <f>VLOOKUP(L675,TiposUso!$A$1:$B$26,2,"FALSO")</f>
        <v>Captação em barramento em curso de água, com regularização de vazão (Área máxima inundada menor ou igual 5,00 HA)</v>
      </c>
      <c r="N675" s="14" t="s">
        <v>31</v>
      </c>
      <c r="O675" s="1" t="s">
        <v>557</v>
      </c>
      <c r="P675" s="1" t="s">
        <v>9879</v>
      </c>
      <c r="Q675" s="1" t="s">
        <v>9880</v>
      </c>
      <c r="R675" s="1" t="s">
        <v>5267</v>
      </c>
      <c r="S675" s="1">
        <v>7.4</v>
      </c>
      <c r="T675" s="1">
        <f>(S675/1000)*3600</f>
        <v>26.64</v>
      </c>
      <c r="U675" s="1" t="s">
        <v>9881</v>
      </c>
    </row>
    <row r="676" spans="1:21" s="1" customFormat="1" ht="15" customHeight="1" x14ac:dyDescent="0.2">
      <c r="A676" s="1" t="s">
        <v>9882</v>
      </c>
      <c r="B676" s="1" t="s">
        <v>9883</v>
      </c>
      <c r="C676" s="1" t="s">
        <v>9884</v>
      </c>
      <c r="D676" s="14" t="s">
        <v>605</v>
      </c>
      <c r="E676" s="1" t="s">
        <v>9906</v>
      </c>
      <c r="F676" s="2">
        <v>41940</v>
      </c>
      <c r="G676" s="2">
        <v>43401</v>
      </c>
      <c r="H676" s="33" t="s">
        <v>111</v>
      </c>
      <c r="I676" s="1" t="s">
        <v>4494</v>
      </c>
      <c r="J676" s="1" t="s">
        <v>9885</v>
      </c>
      <c r="K676" s="1" t="s">
        <v>9886</v>
      </c>
      <c r="L676" s="14">
        <v>3</v>
      </c>
      <c r="M676" s="31" t="str">
        <f>VLOOKUP(L676,TiposUso!$A$1:$B$26,2,"FALSO")</f>
        <v>Captação em barramento em curso de água, com regularização de vazão (Área máxima inundada menor ou igual 5,00 HA)</v>
      </c>
      <c r="N676" s="14" t="s">
        <v>31</v>
      </c>
      <c r="O676" s="1" t="s">
        <v>557</v>
      </c>
      <c r="P676" s="1" t="s">
        <v>9887</v>
      </c>
      <c r="Q676" s="1" t="s">
        <v>9888</v>
      </c>
      <c r="R676" s="1" t="s">
        <v>9889</v>
      </c>
      <c r="S676" s="1">
        <v>10.3</v>
      </c>
      <c r="T676" s="1">
        <f t="shared" si="15"/>
        <v>37.08</v>
      </c>
    </row>
    <row r="677" spans="1:21" s="1" customFormat="1" ht="15" customHeight="1" x14ac:dyDescent="0.2">
      <c r="A677" s="1" t="s">
        <v>9890</v>
      </c>
      <c r="B677" s="1" t="s">
        <v>9891</v>
      </c>
      <c r="C677" s="1" t="s">
        <v>9892</v>
      </c>
      <c r="D677" s="14" t="s">
        <v>1371</v>
      </c>
      <c r="E677" s="1" t="s">
        <v>9907</v>
      </c>
      <c r="F677" s="2">
        <v>41940</v>
      </c>
      <c r="G677" s="2">
        <v>42493</v>
      </c>
      <c r="H677" s="33" t="s">
        <v>111</v>
      </c>
      <c r="I677" s="1" t="s">
        <v>142</v>
      </c>
      <c r="J677" s="1" t="s">
        <v>91</v>
      </c>
      <c r="K677" s="1" t="s">
        <v>91</v>
      </c>
      <c r="L677" s="14">
        <v>2</v>
      </c>
      <c r="M677" s="31" t="str">
        <f>VLOOKUP(L677,TiposUso!$A$1:$B$26,2,"FALSO")</f>
        <v>Captação em barramento em curso de água, sem regularização de vazão</v>
      </c>
      <c r="N677" s="14" t="s">
        <v>32</v>
      </c>
      <c r="O677" s="1" t="s">
        <v>548</v>
      </c>
      <c r="P677" s="1" t="s">
        <v>9893</v>
      </c>
      <c r="Q677" s="1" t="s">
        <v>1229</v>
      </c>
      <c r="R677" s="1" t="s">
        <v>9894</v>
      </c>
      <c r="S677" s="1">
        <v>1.38</v>
      </c>
      <c r="T677" s="1">
        <f t="shared" si="15"/>
        <v>4.968</v>
      </c>
      <c r="U677" s="1" t="s">
        <v>9895</v>
      </c>
    </row>
    <row r="678" spans="1:21" s="1" customFormat="1" ht="15" customHeight="1" x14ac:dyDescent="0.2">
      <c r="A678" s="1" t="s">
        <v>9925</v>
      </c>
      <c r="B678" s="1" t="s">
        <v>9926</v>
      </c>
      <c r="C678" s="1" t="s">
        <v>9927</v>
      </c>
      <c r="D678" s="14" t="s">
        <v>9928</v>
      </c>
      <c r="E678" s="1" t="s">
        <v>10241</v>
      </c>
      <c r="F678" s="2">
        <v>41941</v>
      </c>
      <c r="G678" s="2">
        <v>43198</v>
      </c>
      <c r="H678" s="33" t="s">
        <v>111</v>
      </c>
      <c r="I678" s="1" t="s">
        <v>9929</v>
      </c>
      <c r="J678" s="14" t="s">
        <v>91</v>
      </c>
      <c r="K678" s="14" t="s">
        <v>91</v>
      </c>
      <c r="L678" s="14">
        <v>1</v>
      </c>
      <c r="M678" s="31" t="str">
        <f>VLOOKUP(L678,TiposUso!$A$1:$B$26,2,"FALSO")</f>
        <v>Captação em corpos de água (rios, lagoas naturais,etc.)</v>
      </c>
      <c r="N678" s="14" t="s">
        <v>26</v>
      </c>
      <c r="O678" s="1" t="s">
        <v>1072</v>
      </c>
      <c r="P678" s="1" t="s">
        <v>1072</v>
      </c>
      <c r="Q678" s="1" t="s">
        <v>9930</v>
      </c>
      <c r="R678" s="1" t="s">
        <v>9931</v>
      </c>
      <c r="S678" s="14">
        <v>18</v>
      </c>
      <c r="T678" s="1">
        <f t="shared" si="15"/>
        <v>64.8</v>
      </c>
    </row>
    <row r="679" spans="1:21" s="1" customFormat="1" ht="15" customHeight="1" x14ac:dyDescent="0.2">
      <c r="A679" s="1" t="s">
        <v>9932</v>
      </c>
      <c r="B679" s="1" t="s">
        <v>9926</v>
      </c>
      <c r="C679" s="1" t="s">
        <v>9927</v>
      </c>
      <c r="D679" s="14" t="s">
        <v>9928</v>
      </c>
      <c r="E679" s="1" t="s">
        <v>9933</v>
      </c>
      <c r="F679" s="2">
        <v>41941</v>
      </c>
      <c r="G679" s="2">
        <v>43402</v>
      </c>
      <c r="H679" s="33" t="s">
        <v>111</v>
      </c>
      <c r="I679" s="1" t="s">
        <v>168</v>
      </c>
      <c r="J679" s="14" t="s">
        <v>91</v>
      </c>
      <c r="K679" s="14" t="s">
        <v>91</v>
      </c>
      <c r="L679" s="14">
        <v>14</v>
      </c>
      <c r="M679" s="31" t="str">
        <f>VLOOKUP(L679,TiposUso!$A$1:$B$26,2,"FALSO")</f>
        <v>Dragagem de curso de água para fins de extração mineral</v>
      </c>
      <c r="N679" s="14" t="s">
        <v>26</v>
      </c>
      <c r="O679" s="1" t="s">
        <v>1072</v>
      </c>
      <c r="P679" s="1" t="s">
        <v>1072</v>
      </c>
      <c r="Q679" s="53" t="s">
        <v>9934</v>
      </c>
      <c r="R679" s="53" t="s">
        <v>9935</v>
      </c>
      <c r="S679" s="1" t="s">
        <v>91</v>
      </c>
    </row>
    <row r="680" spans="1:21" s="1" customFormat="1" ht="15" customHeight="1" x14ac:dyDescent="0.2">
      <c r="A680" s="1" t="s">
        <v>9936</v>
      </c>
      <c r="B680" s="1" t="s">
        <v>9937</v>
      </c>
      <c r="C680" s="1" t="s">
        <v>9938</v>
      </c>
      <c r="D680" s="14" t="s">
        <v>3061</v>
      </c>
      <c r="E680" s="1" t="s">
        <v>9939</v>
      </c>
      <c r="F680" s="2">
        <v>41941</v>
      </c>
      <c r="G680" s="2">
        <v>43099</v>
      </c>
      <c r="H680" s="33" t="s">
        <v>111</v>
      </c>
      <c r="I680" s="1" t="s">
        <v>1205</v>
      </c>
      <c r="J680" s="1" t="s">
        <v>9940</v>
      </c>
      <c r="K680" s="1" t="s">
        <v>9941</v>
      </c>
      <c r="L680" s="14">
        <v>4</v>
      </c>
      <c r="M680" s="31" t="str">
        <f>VLOOKUP(L680,TiposUso!$A$1:$B$26,2,"FALSO")</f>
        <v>Captação em barramento em curso de água, com regularização de vazão (Área máxima inundada maior 5,00 HA)</v>
      </c>
      <c r="N680" s="1" t="s">
        <v>81</v>
      </c>
      <c r="O680" s="1" t="s">
        <v>6462</v>
      </c>
      <c r="P680" s="1" t="s">
        <v>9942</v>
      </c>
      <c r="Q680" s="1" t="s">
        <v>9943</v>
      </c>
      <c r="R680" s="1" t="s">
        <v>9944</v>
      </c>
      <c r="S680" s="14">
        <v>19</v>
      </c>
      <c r="T680" s="1">
        <f t="shared" si="15"/>
        <v>68.399999999999991</v>
      </c>
    </row>
    <row r="681" spans="1:21" s="1" customFormat="1" ht="15" customHeight="1" x14ac:dyDescent="0.2">
      <c r="A681" s="1" t="s">
        <v>9945</v>
      </c>
      <c r="B681" s="1" t="s">
        <v>9946</v>
      </c>
      <c r="C681" s="1" t="s">
        <v>9947</v>
      </c>
      <c r="D681" s="14" t="s">
        <v>5416</v>
      </c>
      <c r="E681" s="1" t="s">
        <v>9948</v>
      </c>
      <c r="F681" s="2">
        <v>41941</v>
      </c>
      <c r="G681" s="2">
        <v>43767</v>
      </c>
      <c r="H681" s="33" t="s">
        <v>111</v>
      </c>
      <c r="I681" s="1" t="s">
        <v>393</v>
      </c>
      <c r="J681" s="14" t="s">
        <v>91</v>
      </c>
      <c r="K681" s="14" t="s">
        <v>91</v>
      </c>
      <c r="L681" s="14">
        <v>2</v>
      </c>
      <c r="M681" s="31" t="str">
        <f>VLOOKUP(L681,TiposUso!$A$1:$B$26,2,"FALSO")</f>
        <v>Captação em barramento em curso de água, sem regularização de vazão</v>
      </c>
      <c r="N681" s="1" t="s">
        <v>74</v>
      </c>
      <c r="O681" s="1" t="s">
        <v>1698</v>
      </c>
      <c r="P681" s="1" t="s">
        <v>9949</v>
      </c>
      <c r="Q681" s="1" t="s">
        <v>9950</v>
      </c>
      <c r="R681" s="1" t="s">
        <v>9951</v>
      </c>
      <c r="S681" s="14" t="s">
        <v>91</v>
      </c>
    </row>
    <row r="682" spans="1:21" s="1" customFormat="1" ht="15" customHeight="1" x14ac:dyDescent="0.2">
      <c r="A682" s="1" t="s">
        <v>9952</v>
      </c>
      <c r="B682" s="1" t="s">
        <v>9953</v>
      </c>
      <c r="C682" s="1" t="s">
        <v>9954</v>
      </c>
      <c r="D682" s="14" t="s">
        <v>9955</v>
      </c>
      <c r="E682" s="1" t="s">
        <v>9956</v>
      </c>
      <c r="F682" s="2">
        <v>41941</v>
      </c>
      <c r="G682" s="2">
        <v>43767</v>
      </c>
      <c r="H682" s="33" t="s">
        <v>111</v>
      </c>
      <c r="I682" s="1" t="s">
        <v>168</v>
      </c>
      <c r="J682" s="14" t="s">
        <v>91</v>
      </c>
      <c r="K682" s="14" t="s">
        <v>91</v>
      </c>
      <c r="L682" s="14">
        <v>14</v>
      </c>
      <c r="M682" s="31" t="str">
        <f>VLOOKUP(L682,TiposUso!$A$1:$B$26,2,"FALSO")</f>
        <v>Dragagem de curso de água para fins de extração mineral</v>
      </c>
      <c r="N682" s="14" t="s">
        <v>65</v>
      </c>
      <c r="O682" s="1" t="s">
        <v>6394</v>
      </c>
      <c r="P682" s="1" t="s">
        <v>6394</v>
      </c>
      <c r="Q682" s="36" t="s">
        <v>9957</v>
      </c>
      <c r="R682" s="36" t="s">
        <v>9958</v>
      </c>
      <c r="S682" s="14">
        <v>6.4</v>
      </c>
      <c r="T682" s="1">
        <f t="shared" si="15"/>
        <v>23.040000000000003</v>
      </c>
    </row>
    <row r="683" spans="1:21" s="1" customFormat="1" ht="15" customHeight="1" x14ac:dyDescent="0.2">
      <c r="A683" s="1" t="s">
        <v>9986</v>
      </c>
      <c r="B683" s="1" t="s">
        <v>9987</v>
      </c>
      <c r="C683" s="1" t="s">
        <v>9988</v>
      </c>
      <c r="D683" s="14" t="s">
        <v>4595</v>
      </c>
      <c r="E683" s="1" t="s">
        <v>9989</v>
      </c>
      <c r="F683" s="2">
        <v>41941</v>
      </c>
      <c r="G683" s="2">
        <v>43767</v>
      </c>
      <c r="H683" s="33" t="s">
        <v>111</v>
      </c>
      <c r="I683" s="1" t="s">
        <v>9990</v>
      </c>
      <c r="J683" s="14" t="s">
        <v>91</v>
      </c>
      <c r="K683" s="14" t="s">
        <v>91</v>
      </c>
      <c r="L683" s="14">
        <v>1</v>
      </c>
      <c r="M683" s="31" t="str">
        <f>VLOOKUP(L683,TiposUso!$A$1:$B$26,2,"FALSO")</f>
        <v>Captação em corpos de água (rios, lagoas naturais,etc.)</v>
      </c>
      <c r="N683" s="14" t="s">
        <v>29</v>
      </c>
      <c r="O683" s="1" t="s">
        <v>9991</v>
      </c>
      <c r="P683" s="1" t="s">
        <v>9991</v>
      </c>
      <c r="Q683" s="1" t="s">
        <v>9992</v>
      </c>
      <c r="R683" s="1" t="s">
        <v>9993</v>
      </c>
      <c r="S683" s="14">
        <v>2.5000000000000001E-2</v>
      </c>
      <c r="T683" s="1">
        <f t="shared" si="15"/>
        <v>9.0000000000000011E-2</v>
      </c>
    </row>
    <row r="684" spans="1:21" s="1" customFormat="1" ht="15" customHeight="1" x14ac:dyDescent="0.2">
      <c r="A684" s="1" t="s">
        <v>5908</v>
      </c>
      <c r="B684" s="1" t="s">
        <v>10050</v>
      </c>
      <c r="C684" s="1" t="s">
        <v>10051</v>
      </c>
      <c r="D684" s="14" t="s">
        <v>2808</v>
      </c>
      <c r="E684" s="1" t="s">
        <v>6613</v>
      </c>
      <c r="F684" s="2">
        <v>41943</v>
      </c>
      <c r="G684" s="2">
        <v>43390</v>
      </c>
      <c r="H684" s="33" t="s">
        <v>111</v>
      </c>
      <c r="I684" s="1" t="s">
        <v>168</v>
      </c>
      <c r="J684" s="14" t="s">
        <v>91</v>
      </c>
      <c r="K684" s="14" t="s">
        <v>91</v>
      </c>
      <c r="L684" s="14">
        <v>14</v>
      </c>
      <c r="M684" s="31" t="str">
        <f>VLOOKUP(L684,TiposUso!$A$1:$B$26,2,"FALSO")</f>
        <v>Dragagem de curso de água para fins de extração mineral</v>
      </c>
      <c r="N684" s="14" t="s">
        <v>73</v>
      </c>
      <c r="O684" s="1" t="s">
        <v>307</v>
      </c>
      <c r="P684" s="1" t="s">
        <v>10052</v>
      </c>
      <c r="Q684" s="36" t="s">
        <v>10053</v>
      </c>
      <c r="R684" s="36" t="s">
        <v>10054</v>
      </c>
      <c r="S684" s="14">
        <v>0.106</v>
      </c>
      <c r="T684" s="1">
        <f t="shared" si="15"/>
        <v>0.38159999999999999</v>
      </c>
    </row>
    <row r="685" spans="1:21" s="1" customFormat="1" ht="15" customHeight="1" x14ac:dyDescent="0.2">
      <c r="A685" s="1" t="s">
        <v>10055</v>
      </c>
      <c r="B685" s="1" t="s">
        <v>10056</v>
      </c>
      <c r="C685" s="1" t="s">
        <v>10057</v>
      </c>
      <c r="D685" s="14" t="s">
        <v>915</v>
      </c>
      <c r="E685" s="1" t="s">
        <v>10058</v>
      </c>
      <c r="F685" s="2">
        <v>41943</v>
      </c>
      <c r="G685" s="2">
        <v>43769</v>
      </c>
      <c r="H685" s="33" t="s">
        <v>111</v>
      </c>
      <c r="I685" s="1" t="s">
        <v>48</v>
      </c>
      <c r="J685" s="14" t="s">
        <v>91</v>
      </c>
      <c r="K685" s="14" t="s">
        <v>91</v>
      </c>
      <c r="L685" s="14">
        <v>13</v>
      </c>
      <c r="M685" s="31" t="str">
        <f>VLOOKUP(L685,TiposUso!$A$1:$B$26,2,"FALSO")</f>
        <v>Dragagem, limpeza ou desassoreamento de curso de água</v>
      </c>
      <c r="N685" s="14" t="s">
        <v>73</v>
      </c>
      <c r="O685" s="1" t="s">
        <v>307</v>
      </c>
      <c r="P685" s="1" t="s">
        <v>9638</v>
      </c>
      <c r="Q685" s="36" t="s">
        <v>10059</v>
      </c>
      <c r="R685" s="36" t="s">
        <v>10059</v>
      </c>
      <c r="S685" s="1" t="s">
        <v>91</v>
      </c>
    </row>
    <row r="686" spans="1:21" s="1" customFormat="1" ht="15" customHeight="1" x14ac:dyDescent="0.2">
      <c r="A686" s="1" t="s">
        <v>10079</v>
      </c>
      <c r="B686" s="1" t="s">
        <v>10080</v>
      </c>
      <c r="C686" s="1" t="s">
        <v>10081</v>
      </c>
      <c r="D686" s="14" t="s">
        <v>196</v>
      </c>
      <c r="E686" s="1" t="s">
        <v>10082</v>
      </c>
      <c r="F686" s="2">
        <v>41949</v>
      </c>
      <c r="G686" s="2">
        <v>43395</v>
      </c>
      <c r="H686" s="33" t="s">
        <v>111</v>
      </c>
      <c r="I686" s="1" t="s">
        <v>168</v>
      </c>
      <c r="J686" s="14" t="s">
        <v>91</v>
      </c>
      <c r="K686" s="14" t="s">
        <v>91</v>
      </c>
      <c r="L686" s="14">
        <v>14</v>
      </c>
      <c r="M686" s="31" t="str">
        <f>VLOOKUP(L686,TiposUso!$A$1:$B$26,2,"FALSO")</f>
        <v>Dragagem de curso de água para fins de extração mineral</v>
      </c>
      <c r="N686" s="14" t="s">
        <v>70</v>
      </c>
      <c r="O686" s="1" t="s">
        <v>184</v>
      </c>
      <c r="P686" s="1" t="s">
        <v>524</v>
      </c>
      <c r="Q686" s="36" t="s">
        <v>10083</v>
      </c>
      <c r="R686" s="36" t="s">
        <v>10084</v>
      </c>
      <c r="S686" s="1" t="s">
        <v>91</v>
      </c>
      <c r="U686" s="1" t="s">
        <v>10085</v>
      </c>
    </row>
    <row r="687" spans="1:21" s="1" customFormat="1" ht="15" customHeight="1" x14ac:dyDescent="0.2">
      <c r="A687" s="1" t="s">
        <v>10086</v>
      </c>
      <c r="B687" s="1" t="s">
        <v>10087</v>
      </c>
      <c r="C687" s="1" t="s">
        <v>10088</v>
      </c>
      <c r="D687" s="14" t="s">
        <v>4837</v>
      </c>
      <c r="E687" s="1" t="s">
        <v>10089</v>
      </c>
      <c r="F687" s="2">
        <v>41949</v>
      </c>
      <c r="G687" s="2">
        <v>43394</v>
      </c>
      <c r="H687" s="33" t="s">
        <v>111</v>
      </c>
      <c r="I687" s="1" t="s">
        <v>168</v>
      </c>
      <c r="J687" s="14" t="s">
        <v>91</v>
      </c>
      <c r="K687" s="14" t="s">
        <v>91</v>
      </c>
      <c r="L687" s="14">
        <v>14</v>
      </c>
      <c r="M687" s="31" t="str">
        <f>VLOOKUP(L687,TiposUso!$A$1:$B$26,2,"FALSO")</f>
        <v>Dragagem de curso de água para fins de extração mineral</v>
      </c>
      <c r="N687" s="14" t="s">
        <v>70</v>
      </c>
      <c r="O687" s="1" t="s">
        <v>184</v>
      </c>
      <c r="P687" s="1" t="s">
        <v>184</v>
      </c>
      <c r="Q687" s="36" t="s">
        <v>10090</v>
      </c>
      <c r="R687" s="36" t="s">
        <v>10091</v>
      </c>
      <c r="S687" s="14">
        <v>27.8</v>
      </c>
      <c r="T687" s="1">
        <f t="shared" si="15"/>
        <v>100.08000000000001</v>
      </c>
    </row>
    <row r="688" spans="1:21" s="1" customFormat="1" ht="15" customHeight="1" x14ac:dyDescent="0.2">
      <c r="A688" s="1" t="s">
        <v>10092</v>
      </c>
      <c r="B688" s="1" t="s">
        <v>10062</v>
      </c>
      <c r="C688" s="1" t="s">
        <v>10063</v>
      </c>
      <c r="D688" s="14" t="s">
        <v>824</v>
      </c>
      <c r="E688" s="1" t="s">
        <v>10093</v>
      </c>
      <c r="F688" s="2">
        <v>41949</v>
      </c>
      <c r="G688" s="2">
        <v>43298</v>
      </c>
      <c r="H688" s="33" t="s">
        <v>111</v>
      </c>
      <c r="I688" s="1" t="s">
        <v>3170</v>
      </c>
      <c r="J688" s="1" t="s">
        <v>10094</v>
      </c>
      <c r="K688" s="1" t="s">
        <v>10095</v>
      </c>
      <c r="L688" s="14">
        <v>3</v>
      </c>
      <c r="M688" s="31" t="str">
        <f>VLOOKUP(L688,TiposUso!$A$1:$B$26,2,"FALSO")</f>
        <v>Captação em barramento em curso de água, com regularização de vazão (Área máxima inundada menor ou igual 5,00 HA)</v>
      </c>
      <c r="N688" s="14" t="s">
        <v>70</v>
      </c>
      <c r="O688" s="1" t="s">
        <v>184</v>
      </c>
      <c r="P688" s="1" t="s">
        <v>9638</v>
      </c>
      <c r="Q688" s="1" t="s">
        <v>10096</v>
      </c>
      <c r="R688" s="1" t="s">
        <v>10097</v>
      </c>
      <c r="S688" s="14">
        <v>69.400000000000006</v>
      </c>
      <c r="T688" s="1">
        <f t="shared" si="15"/>
        <v>249.84</v>
      </c>
    </row>
    <row r="689" spans="1:21" s="1" customFormat="1" ht="15" customHeight="1" x14ac:dyDescent="0.2">
      <c r="A689" s="1" t="s">
        <v>10098</v>
      </c>
      <c r="B689" s="1" t="s">
        <v>10062</v>
      </c>
      <c r="C689" s="1" t="s">
        <v>10063</v>
      </c>
      <c r="D689" s="14" t="s">
        <v>824</v>
      </c>
      <c r="E689" s="1" t="s">
        <v>10099</v>
      </c>
      <c r="F689" s="2">
        <v>41949</v>
      </c>
      <c r="G689" s="2">
        <v>43298</v>
      </c>
      <c r="H689" s="33" t="s">
        <v>111</v>
      </c>
      <c r="I689" s="1" t="s">
        <v>10100</v>
      </c>
      <c r="J689" s="1" t="s">
        <v>10101</v>
      </c>
      <c r="K689" s="1" t="s">
        <v>10102</v>
      </c>
      <c r="L689" s="14">
        <v>3</v>
      </c>
      <c r="M689" s="31" t="str">
        <f>VLOOKUP(L689,TiposUso!$A$1:$B$26,2,"FALSO")</f>
        <v>Captação em barramento em curso de água, com regularização de vazão (Área máxima inundada menor ou igual 5,00 HA)</v>
      </c>
      <c r="N689" s="14" t="s">
        <v>70</v>
      </c>
      <c r="O689" s="1" t="s">
        <v>184</v>
      </c>
      <c r="P689" s="1" t="s">
        <v>9638</v>
      </c>
      <c r="Q689" s="1" t="s">
        <v>10103</v>
      </c>
      <c r="R689" s="1" t="s">
        <v>10104</v>
      </c>
      <c r="S689" s="14">
        <v>128.4</v>
      </c>
      <c r="T689" s="1">
        <f t="shared" si="15"/>
        <v>462.24000000000007</v>
      </c>
    </row>
    <row r="690" spans="1:21" s="1" customFormat="1" ht="15" customHeight="1" x14ac:dyDescent="0.2">
      <c r="A690" s="1" t="s">
        <v>10105</v>
      </c>
      <c r="B690" s="1" t="s">
        <v>10062</v>
      </c>
      <c r="C690" s="1" t="s">
        <v>10063</v>
      </c>
      <c r="D690" s="14" t="s">
        <v>824</v>
      </c>
      <c r="E690" s="1" t="s">
        <v>10106</v>
      </c>
      <c r="F690" s="2">
        <v>41949</v>
      </c>
      <c r="G690" s="2">
        <v>43298</v>
      </c>
      <c r="H690" s="33" t="s">
        <v>111</v>
      </c>
      <c r="I690" s="1" t="s">
        <v>10107</v>
      </c>
      <c r="J690" s="1" t="s">
        <v>10108</v>
      </c>
      <c r="K690" s="1" t="s">
        <v>10109</v>
      </c>
      <c r="L690" s="14">
        <v>3</v>
      </c>
      <c r="M690" s="31" t="str">
        <f>VLOOKUP(L690,TiposUso!$A$1:$B$26,2,"FALSO")</f>
        <v>Captação em barramento em curso de água, com regularização de vazão (Área máxima inundada menor ou igual 5,00 HA)</v>
      </c>
      <c r="N690" s="14" t="s">
        <v>70</v>
      </c>
      <c r="O690" s="1" t="s">
        <v>184</v>
      </c>
      <c r="P690" s="1" t="s">
        <v>9638</v>
      </c>
      <c r="Q690" s="1" t="s">
        <v>10110</v>
      </c>
      <c r="R690" s="1" t="s">
        <v>10111</v>
      </c>
      <c r="S690" s="14">
        <v>111</v>
      </c>
      <c r="T690" s="1">
        <f t="shared" si="15"/>
        <v>399.6</v>
      </c>
    </row>
    <row r="691" spans="1:21" s="1" customFormat="1" ht="15" customHeight="1" x14ac:dyDescent="0.2">
      <c r="A691" s="1" t="s">
        <v>10112</v>
      </c>
      <c r="B691" s="1" t="s">
        <v>10062</v>
      </c>
      <c r="C691" s="1" t="s">
        <v>10063</v>
      </c>
      <c r="D691" s="14" t="s">
        <v>824</v>
      </c>
      <c r="E691" s="1" t="s">
        <v>10113</v>
      </c>
      <c r="F691" s="2">
        <v>41949</v>
      </c>
      <c r="G691" s="2">
        <v>43298</v>
      </c>
      <c r="H691" s="33" t="s">
        <v>111</v>
      </c>
      <c r="I691" s="1" t="s">
        <v>10114</v>
      </c>
      <c r="J691" s="1" t="s">
        <v>10115</v>
      </c>
      <c r="K691" s="1" t="s">
        <v>10116</v>
      </c>
      <c r="L691" s="14">
        <v>4</v>
      </c>
      <c r="M691" s="31" t="str">
        <f>VLOOKUP(L691,TiposUso!$A$1:$B$26,2,"FALSO")</f>
        <v>Captação em barramento em curso de água, com regularização de vazão (Área máxima inundada maior 5,00 HA)</v>
      </c>
      <c r="N691" s="14" t="s">
        <v>70</v>
      </c>
      <c r="O691" s="1" t="s">
        <v>184</v>
      </c>
      <c r="P691" s="1" t="s">
        <v>9638</v>
      </c>
      <c r="Q691" s="1" t="s">
        <v>10117</v>
      </c>
      <c r="R691" s="1" t="s">
        <v>10118</v>
      </c>
      <c r="S691" s="14">
        <v>128.4</v>
      </c>
      <c r="T691" s="1">
        <f t="shared" si="15"/>
        <v>462.24000000000007</v>
      </c>
    </row>
    <row r="692" spans="1:21" s="1" customFormat="1" ht="15" customHeight="1" x14ac:dyDescent="0.2">
      <c r="A692" s="1" t="s">
        <v>10119</v>
      </c>
      <c r="B692" s="1" t="s">
        <v>10120</v>
      </c>
      <c r="C692" s="1" t="s">
        <v>10121</v>
      </c>
      <c r="D692" s="14" t="s">
        <v>10122</v>
      </c>
      <c r="E692" s="1" t="s">
        <v>10123</v>
      </c>
      <c r="F692" s="2">
        <v>41949</v>
      </c>
      <c r="G692" s="2">
        <v>43775</v>
      </c>
      <c r="H692" s="33" t="s">
        <v>111</v>
      </c>
      <c r="I692" s="1" t="s">
        <v>168</v>
      </c>
      <c r="J692" s="1" t="s">
        <v>91</v>
      </c>
      <c r="K692" s="1" t="s">
        <v>91</v>
      </c>
      <c r="L692" s="14">
        <v>14</v>
      </c>
      <c r="M692" s="31" t="str">
        <f>VLOOKUP(L692,TiposUso!$A$1:$B$26,2,"FALSO")</f>
        <v>Dragagem de curso de água para fins de extração mineral</v>
      </c>
      <c r="N692" s="14" t="s">
        <v>33</v>
      </c>
      <c r="O692" s="1" t="s">
        <v>394</v>
      </c>
      <c r="P692" s="1" t="s">
        <v>10125</v>
      </c>
      <c r="Q692" s="1" t="s">
        <v>10124</v>
      </c>
      <c r="R692" s="1" t="s">
        <v>10126</v>
      </c>
      <c r="S692" s="14">
        <v>1.1000000000000001</v>
      </c>
      <c r="T692" s="1">
        <f t="shared" si="15"/>
        <v>3.9600000000000004</v>
      </c>
    </row>
    <row r="693" spans="1:21" s="1" customFormat="1" ht="15" customHeight="1" x14ac:dyDescent="0.2">
      <c r="A693" s="1" t="s">
        <v>10127</v>
      </c>
      <c r="B693" s="1" t="s">
        <v>10128</v>
      </c>
      <c r="C693" s="1" t="s">
        <v>10129</v>
      </c>
      <c r="D693" s="14" t="s">
        <v>3810</v>
      </c>
      <c r="E693" s="1" t="s">
        <v>10130</v>
      </c>
      <c r="F693" s="2">
        <v>41949</v>
      </c>
      <c r="G693" s="2">
        <v>43775</v>
      </c>
      <c r="H693" s="33" t="s">
        <v>111</v>
      </c>
      <c r="I693" s="1" t="s">
        <v>168</v>
      </c>
      <c r="J693" s="1" t="s">
        <v>91</v>
      </c>
      <c r="K693" s="1" t="s">
        <v>91</v>
      </c>
      <c r="L693" s="14">
        <v>14</v>
      </c>
      <c r="M693" s="31" t="str">
        <f>VLOOKUP(L693,TiposUso!$A$1:$B$26,2,"FALSO")</f>
        <v>Dragagem de curso de água para fins de extração mineral</v>
      </c>
      <c r="N693" s="14" t="s">
        <v>23</v>
      </c>
      <c r="O693" s="1" t="s">
        <v>10131</v>
      </c>
      <c r="P693" s="1" t="s">
        <v>10132</v>
      </c>
      <c r="Q693" s="1" t="s">
        <v>10133</v>
      </c>
      <c r="R693" s="1" t="s">
        <v>10134</v>
      </c>
      <c r="S693" s="14">
        <v>1.78</v>
      </c>
      <c r="T693" s="1">
        <f t="shared" si="15"/>
        <v>6.4080000000000004</v>
      </c>
    </row>
    <row r="694" spans="1:21" s="1" customFormat="1" ht="15" customHeight="1" x14ac:dyDescent="0.2">
      <c r="A694" s="1" t="s">
        <v>10135</v>
      </c>
      <c r="B694" s="1" t="s">
        <v>10136</v>
      </c>
      <c r="C694" s="1" t="s">
        <v>10137</v>
      </c>
      <c r="D694" s="14" t="s">
        <v>8444</v>
      </c>
      <c r="E694" s="1" t="s">
        <v>10138</v>
      </c>
      <c r="F694" s="2">
        <v>41949</v>
      </c>
      <c r="G694" s="2">
        <v>43410</v>
      </c>
      <c r="H694" s="33" t="s">
        <v>111</v>
      </c>
      <c r="I694" s="1" t="s">
        <v>168</v>
      </c>
      <c r="J694" s="1" t="s">
        <v>91</v>
      </c>
      <c r="K694" s="1" t="s">
        <v>91</v>
      </c>
      <c r="L694" s="14">
        <v>14</v>
      </c>
      <c r="M694" s="31" t="str">
        <f>VLOOKUP(L694,TiposUso!$A$1:$B$26,2,"FALSO")</f>
        <v>Dragagem de curso de água para fins de extração mineral</v>
      </c>
      <c r="N694" s="14" t="s">
        <v>23</v>
      </c>
      <c r="O694" s="1" t="s">
        <v>255</v>
      </c>
      <c r="P694" s="1" t="s">
        <v>3621</v>
      </c>
      <c r="Q694" s="36" t="s">
        <v>10139</v>
      </c>
      <c r="R694" s="36" t="s">
        <v>10139</v>
      </c>
      <c r="S694" s="14">
        <v>1.3</v>
      </c>
      <c r="T694" s="1">
        <f t="shared" si="15"/>
        <v>4.68</v>
      </c>
    </row>
    <row r="695" spans="1:21" s="1" customFormat="1" ht="15" customHeight="1" x14ac:dyDescent="0.2">
      <c r="A695" s="1" t="s">
        <v>10140</v>
      </c>
      <c r="B695" s="1" t="s">
        <v>10141</v>
      </c>
      <c r="C695" s="1" t="s">
        <v>10142</v>
      </c>
      <c r="D695" s="14" t="s">
        <v>4921</v>
      </c>
      <c r="E695" s="1" t="s">
        <v>10143</v>
      </c>
      <c r="F695" s="2">
        <v>41949</v>
      </c>
      <c r="G695" s="2">
        <v>44126</v>
      </c>
      <c r="H695" s="33" t="s">
        <v>111</v>
      </c>
      <c r="I695" s="1" t="s">
        <v>142</v>
      </c>
      <c r="J695" s="14" t="s">
        <v>91</v>
      </c>
      <c r="K695" s="1" t="s">
        <v>91</v>
      </c>
      <c r="L695" s="14">
        <v>1</v>
      </c>
      <c r="M695" s="31" t="str">
        <f>VLOOKUP(L695,TiposUso!$A$1:$B$26,2,"FALSO")</f>
        <v>Captação em corpos de água (rios, lagoas naturais,etc.)</v>
      </c>
      <c r="N695" s="14" t="s">
        <v>33</v>
      </c>
      <c r="O695" s="1" t="s">
        <v>227</v>
      </c>
      <c r="P695" s="1" t="s">
        <v>10144</v>
      </c>
      <c r="Q695" s="1" t="s">
        <v>10145</v>
      </c>
      <c r="R695" s="1" t="s">
        <v>10146</v>
      </c>
      <c r="S695" s="14">
        <v>5.5</v>
      </c>
      <c r="T695" s="1">
        <f t="shared" si="15"/>
        <v>19.799999999999997</v>
      </c>
      <c r="U695" s="1" t="s">
        <v>10147</v>
      </c>
    </row>
    <row r="696" spans="1:21" s="1" customFormat="1" ht="15" customHeight="1" x14ac:dyDescent="0.2">
      <c r="A696" s="1" t="s">
        <v>10148</v>
      </c>
      <c r="B696" s="1" t="s">
        <v>6089</v>
      </c>
      <c r="C696" s="1" t="s">
        <v>6090</v>
      </c>
      <c r="D696" s="14" t="s">
        <v>6091</v>
      </c>
      <c r="E696" s="1" t="s">
        <v>10149</v>
      </c>
      <c r="F696" s="2">
        <v>41949</v>
      </c>
      <c r="G696" s="2">
        <v>49254</v>
      </c>
      <c r="H696" s="33" t="s">
        <v>111</v>
      </c>
      <c r="I696" s="1" t="s">
        <v>826</v>
      </c>
      <c r="J696" s="14" t="s">
        <v>91</v>
      </c>
      <c r="K696" s="1" t="s">
        <v>91</v>
      </c>
      <c r="L696" s="14">
        <v>1</v>
      </c>
      <c r="M696" s="31" t="str">
        <f>VLOOKUP(L696,TiposUso!$A$1:$B$26,2,"FALSO")</f>
        <v>Captação em corpos de água (rios, lagoas naturais,etc.)</v>
      </c>
      <c r="N696" s="14" t="s">
        <v>23</v>
      </c>
      <c r="O696" s="1" t="s">
        <v>271</v>
      </c>
      <c r="P696" s="1" t="s">
        <v>10150</v>
      </c>
      <c r="Q696" s="1" t="s">
        <v>10151</v>
      </c>
      <c r="R696" s="1" t="s">
        <v>10152</v>
      </c>
      <c r="S696" s="14">
        <v>2.8</v>
      </c>
      <c r="T696" s="1">
        <f t="shared" si="15"/>
        <v>10.08</v>
      </c>
    </row>
    <row r="697" spans="1:21" s="1" customFormat="1" ht="15" customHeight="1" x14ac:dyDescent="0.2">
      <c r="A697" s="1" t="s">
        <v>10153</v>
      </c>
      <c r="B697" s="1" t="s">
        <v>10154</v>
      </c>
      <c r="C697" s="1" t="s">
        <v>10155</v>
      </c>
      <c r="D697" s="14" t="s">
        <v>227</v>
      </c>
      <c r="E697" s="1" t="s">
        <v>10156</v>
      </c>
      <c r="F697" s="2">
        <v>41949</v>
      </c>
      <c r="G697" s="2">
        <v>43775</v>
      </c>
      <c r="H697" s="33" t="s">
        <v>111</v>
      </c>
      <c r="I697" s="1" t="s">
        <v>10157</v>
      </c>
      <c r="J697" s="1" t="s">
        <v>10158</v>
      </c>
      <c r="K697" s="1" t="s">
        <v>91</v>
      </c>
      <c r="L697" s="14">
        <v>5</v>
      </c>
      <c r="M697" s="31" t="str">
        <f>VLOOKUP(L697,TiposUso!$A$1:$B$26,2,"FALSO")</f>
        <v>Barramento em curso de água, sem captação</v>
      </c>
      <c r="N697" s="14" t="s">
        <v>33</v>
      </c>
      <c r="O697" s="1" t="s">
        <v>227</v>
      </c>
      <c r="P697" s="1" t="s">
        <v>10159</v>
      </c>
      <c r="Q697" s="1" t="s">
        <v>10160</v>
      </c>
      <c r="R697" s="1" t="s">
        <v>10161</v>
      </c>
      <c r="S697" s="14" t="s">
        <v>91</v>
      </c>
      <c r="U697" s="1" t="s">
        <v>10162</v>
      </c>
    </row>
    <row r="698" spans="1:21" s="1" customFormat="1" ht="15" customHeight="1" x14ac:dyDescent="0.2">
      <c r="A698" s="1" t="s">
        <v>10163</v>
      </c>
      <c r="B698" s="1" t="s">
        <v>10164</v>
      </c>
      <c r="C698" s="1" t="s">
        <v>10165</v>
      </c>
      <c r="D698" s="14" t="s">
        <v>3295</v>
      </c>
      <c r="E698" s="1" t="s">
        <v>10166</v>
      </c>
      <c r="F698" s="2">
        <v>41949</v>
      </c>
      <c r="G698" s="2">
        <v>42520</v>
      </c>
      <c r="H698" s="33" t="s">
        <v>111</v>
      </c>
      <c r="I698" s="1" t="s">
        <v>10167</v>
      </c>
      <c r="J698" s="14" t="s">
        <v>91</v>
      </c>
      <c r="K698" s="1" t="s">
        <v>91</v>
      </c>
      <c r="L698" s="14">
        <v>1</v>
      </c>
      <c r="M698" s="31" t="str">
        <f>VLOOKUP(L698,TiposUso!$A$1:$B$26,2,"FALSO")</f>
        <v>Captação em corpos de água (rios, lagoas naturais,etc.)</v>
      </c>
      <c r="N698" s="14" t="s">
        <v>29</v>
      </c>
      <c r="O698" s="1" t="s">
        <v>10168</v>
      </c>
      <c r="P698" s="1" t="s">
        <v>10168</v>
      </c>
      <c r="Q698" s="1" t="s">
        <v>10169</v>
      </c>
      <c r="R698" s="1" t="s">
        <v>10170</v>
      </c>
      <c r="S698" s="14">
        <v>20</v>
      </c>
      <c r="T698" s="1">
        <f t="shared" si="15"/>
        <v>72</v>
      </c>
    </row>
    <row r="699" spans="1:21" s="1" customFormat="1" ht="15" customHeight="1" x14ac:dyDescent="0.2">
      <c r="A699" s="1" t="s">
        <v>10171</v>
      </c>
      <c r="B699" s="1" t="s">
        <v>10172</v>
      </c>
      <c r="C699" s="1" t="s">
        <v>10173</v>
      </c>
      <c r="D699" s="14" t="s">
        <v>1796</v>
      </c>
      <c r="E699" s="1" t="s">
        <v>10174</v>
      </c>
      <c r="F699" s="2">
        <v>41949</v>
      </c>
      <c r="G699" s="2">
        <v>43775</v>
      </c>
      <c r="H699" s="33" t="s">
        <v>111</v>
      </c>
      <c r="I699" s="1" t="s">
        <v>10175</v>
      </c>
      <c r="J699" s="14" t="s">
        <v>91</v>
      </c>
      <c r="K699" s="1" t="s">
        <v>91</v>
      </c>
      <c r="L699" s="14">
        <v>1</v>
      </c>
      <c r="M699" s="31" t="str">
        <f>VLOOKUP(L699,TiposUso!$A$1:$B$26,2,"FALSO")</f>
        <v>Captação em corpos de água (rios, lagoas naturais,etc.)</v>
      </c>
      <c r="N699" s="14" t="s">
        <v>70</v>
      </c>
      <c r="O699" s="1" t="s">
        <v>184</v>
      </c>
      <c r="P699" s="1" t="s">
        <v>10176</v>
      </c>
      <c r="Q699" s="1" t="s">
        <v>10177</v>
      </c>
      <c r="R699" s="1" t="s">
        <v>10178</v>
      </c>
      <c r="S699" s="14">
        <v>41.7</v>
      </c>
      <c r="T699" s="1">
        <f t="shared" si="15"/>
        <v>150.12</v>
      </c>
    </row>
    <row r="700" spans="1:21" s="1" customFormat="1" ht="15" customHeight="1" x14ac:dyDescent="0.2">
      <c r="A700" s="1" t="s">
        <v>10179</v>
      </c>
      <c r="B700" s="1" t="s">
        <v>10180</v>
      </c>
      <c r="C700" s="1" t="s">
        <v>10181</v>
      </c>
      <c r="D700" s="14" t="s">
        <v>2271</v>
      </c>
      <c r="E700" s="1" t="s">
        <v>10182</v>
      </c>
      <c r="F700" s="2">
        <v>41949</v>
      </c>
      <c r="G700" s="2">
        <v>42662</v>
      </c>
      <c r="H700" s="33" t="s">
        <v>111</v>
      </c>
      <c r="I700" s="1" t="s">
        <v>3265</v>
      </c>
      <c r="J700" s="14" t="s">
        <v>91</v>
      </c>
      <c r="K700" s="1" t="s">
        <v>91</v>
      </c>
      <c r="L700" s="14">
        <v>1</v>
      </c>
      <c r="M700" s="31" t="str">
        <f>VLOOKUP(L700,TiposUso!$A$1:$B$26,2,"FALSO")</f>
        <v>Captação em corpos de água (rios, lagoas naturais,etc.)</v>
      </c>
      <c r="N700" s="14" t="s">
        <v>30</v>
      </c>
      <c r="O700" s="1" t="s">
        <v>2063</v>
      </c>
      <c r="P700" s="1" t="s">
        <v>10183</v>
      </c>
      <c r="Q700" s="1" t="s">
        <v>10184</v>
      </c>
      <c r="R700" s="1" t="s">
        <v>10185</v>
      </c>
      <c r="S700" s="14">
        <v>21</v>
      </c>
      <c r="T700" s="1">
        <f t="shared" si="15"/>
        <v>75.600000000000009</v>
      </c>
    </row>
    <row r="701" spans="1:21" s="1" customFormat="1" ht="15" customHeight="1" x14ac:dyDescent="0.2">
      <c r="A701" s="1" t="s">
        <v>10186</v>
      </c>
      <c r="B701" s="1" t="s">
        <v>10187</v>
      </c>
      <c r="C701" s="1" t="s">
        <v>10188</v>
      </c>
      <c r="D701" s="14" t="s">
        <v>429</v>
      </c>
      <c r="E701" s="1" t="s">
        <v>10189</v>
      </c>
      <c r="F701" s="2">
        <v>41949</v>
      </c>
      <c r="G701" s="2">
        <v>43410</v>
      </c>
      <c r="H701" s="33" t="s">
        <v>111</v>
      </c>
      <c r="I701" s="1" t="s">
        <v>3684</v>
      </c>
      <c r="J701" s="1" t="s">
        <v>10190</v>
      </c>
      <c r="K701" s="1" t="s">
        <v>10191</v>
      </c>
      <c r="L701" s="14">
        <v>2</v>
      </c>
      <c r="M701" s="31" t="str">
        <f>VLOOKUP(L701,TiposUso!$A$1:$B$26,2,"FALSO")</f>
        <v>Captação em barramento em curso de água, sem regularização de vazão</v>
      </c>
      <c r="N701" s="14" t="s">
        <v>29</v>
      </c>
      <c r="O701" s="1" t="s">
        <v>10192</v>
      </c>
      <c r="P701" s="1" t="s">
        <v>10193</v>
      </c>
      <c r="Q701" s="1" t="s">
        <v>10194</v>
      </c>
      <c r="R701" s="1" t="s">
        <v>10195</v>
      </c>
      <c r="S701" s="14">
        <v>33</v>
      </c>
      <c r="T701" s="1">
        <f t="shared" si="15"/>
        <v>118.80000000000001</v>
      </c>
    </row>
    <row r="702" spans="1:21" s="1" customFormat="1" ht="15" customHeight="1" x14ac:dyDescent="0.2">
      <c r="A702" s="1" t="s">
        <v>10223</v>
      </c>
      <c r="B702" s="1" t="s">
        <v>10224</v>
      </c>
      <c r="C702" s="1" t="s">
        <v>10225</v>
      </c>
      <c r="D702" s="14" t="s">
        <v>674</v>
      </c>
      <c r="E702" s="1" t="s">
        <v>10226</v>
      </c>
      <c r="F702" s="2">
        <v>41950</v>
      </c>
      <c r="G702" s="2">
        <v>43411</v>
      </c>
      <c r="H702" s="33" t="s">
        <v>111</v>
      </c>
      <c r="I702" s="1" t="s">
        <v>168</v>
      </c>
      <c r="J702" s="1" t="s">
        <v>91</v>
      </c>
      <c r="K702" s="1" t="s">
        <v>91</v>
      </c>
      <c r="L702" s="14">
        <v>14</v>
      </c>
      <c r="M702" s="31" t="str">
        <f>VLOOKUP(L702,TiposUso!$A$1:$B$26,2,"FALSO")</f>
        <v>Dragagem de curso de água para fins de extração mineral</v>
      </c>
      <c r="N702" s="14" t="s">
        <v>21</v>
      </c>
      <c r="O702" s="1" t="s">
        <v>565</v>
      </c>
      <c r="P702" s="1" t="s">
        <v>565</v>
      </c>
      <c r="Q702" s="36" t="s">
        <v>10227</v>
      </c>
      <c r="R702" s="36" t="s">
        <v>10227</v>
      </c>
      <c r="S702" s="1" t="s">
        <v>91</v>
      </c>
    </row>
    <row r="703" spans="1:21" s="1" customFormat="1" ht="15" customHeight="1" x14ac:dyDescent="0.2">
      <c r="A703" s="1" t="s">
        <v>10228</v>
      </c>
      <c r="B703" s="1" t="s">
        <v>10229</v>
      </c>
      <c r="C703" s="1" t="s">
        <v>10230</v>
      </c>
      <c r="D703" s="14" t="s">
        <v>1165</v>
      </c>
      <c r="E703" s="1" t="s">
        <v>10231</v>
      </c>
      <c r="F703" s="2">
        <v>41950</v>
      </c>
      <c r="G703" s="2">
        <v>43437</v>
      </c>
      <c r="H703" s="33" t="s">
        <v>111</v>
      </c>
      <c r="I703" s="1" t="s">
        <v>142</v>
      </c>
      <c r="J703" s="1" t="s">
        <v>91</v>
      </c>
      <c r="K703" s="1" t="s">
        <v>91</v>
      </c>
      <c r="L703" s="14">
        <v>1</v>
      </c>
      <c r="M703" s="31" t="str">
        <f>VLOOKUP(L703,TiposUso!$A$1:$B$26,2,"FALSO")</f>
        <v>Captação em corpos de água (rios, lagoas naturais,etc.)</v>
      </c>
      <c r="N703" s="14" t="s">
        <v>28</v>
      </c>
      <c r="O703" s="1" t="s">
        <v>592</v>
      </c>
      <c r="P703" s="1" t="s">
        <v>10232</v>
      </c>
      <c r="Q703" s="1" t="s">
        <v>10233</v>
      </c>
      <c r="R703" s="1" t="s">
        <v>10234</v>
      </c>
      <c r="S703" s="14">
        <v>0.30299999999999999</v>
      </c>
      <c r="T703" s="1">
        <f t="shared" si="15"/>
        <v>1.0908</v>
      </c>
      <c r="U703" s="1" t="s">
        <v>10235</v>
      </c>
    </row>
    <row r="704" spans="1:21" s="1" customFormat="1" ht="15" customHeight="1" x14ac:dyDescent="0.2">
      <c r="A704" s="1" t="s">
        <v>10236</v>
      </c>
      <c r="B704" s="1" t="s">
        <v>10229</v>
      </c>
      <c r="C704" s="1" t="s">
        <v>10230</v>
      </c>
      <c r="D704" s="14" t="s">
        <v>1165</v>
      </c>
      <c r="E704" s="1" t="s">
        <v>10237</v>
      </c>
      <c r="F704" s="2">
        <v>41950</v>
      </c>
      <c r="G704" s="2">
        <v>43437</v>
      </c>
      <c r="H704" s="33" t="s">
        <v>111</v>
      </c>
      <c r="I704" s="1" t="s">
        <v>142</v>
      </c>
      <c r="J704" s="1" t="s">
        <v>91</v>
      </c>
      <c r="K704" s="1" t="s">
        <v>91</v>
      </c>
      <c r="L704" s="14">
        <v>1</v>
      </c>
      <c r="M704" s="31" t="str">
        <f>VLOOKUP(L704,TiposUso!$A$1:$B$26,2,"FALSO")</f>
        <v>Captação em corpos de água (rios, lagoas naturais,etc.)</v>
      </c>
      <c r="N704" s="14" t="s">
        <v>28</v>
      </c>
      <c r="O704" s="1" t="s">
        <v>592</v>
      </c>
      <c r="P704" s="1" t="s">
        <v>10232</v>
      </c>
      <c r="Q704" s="1" t="s">
        <v>10238</v>
      </c>
      <c r="R704" s="1" t="s">
        <v>10239</v>
      </c>
      <c r="S704" s="14">
        <v>13</v>
      </c>
      <c r="T704" s="1">
        <f t="shared" si="15"/>
        <v>46.8</v>
      </c>
      <c r="U704" s="1" t="s">
        <v>10240</v>
      </c>
    </row>
    <row r="705" spans="1:21" s="1" customFormat="1" ht="15" customHeight="1" x14ac:dyDescent="0.2">
      <c r="A705" s="1" t="s">
        <v>10248</v>
      </c>
      <c r="B705" s="1" t="s">
        <v>10249</v>
      </c>
      <c r="C705" s="1" t="s">
        <v>10250</v>
      </c>
      <c r="D705" s="14" t="s">
        <v>647</v>
      </c>
      <c r="E705" s="1" t="s">
        <v>10251</v>
      </c>
      <c r="F705" s="2">
        <v>41950</v>
      </c>
      <c r="G705" s="2">
        <v>43776</v>
      </c>
      <c r="H705" s="33" t="s">
        <v>111</v>
      </c>
      <c r="I705" s="1" t="s">
        <v>10252</v>
      </c>
      <c r="J705" s="1" t="s">
        <v>91</v>
      </c>
      <c r="K705" s="1" t="s">
        <v>91</v>
      </c>
      <c r="L705" s="14">
        <v>1</v>
      </c>
      <c r="M705" s="31" t="str">
        <f>VLOOKUP(L705,TiposUso!$A$1:$B$26,2,"FALSO")</f>
        <v>Captação em corpos de água (rios, lagoas naturais,etc.)</v>
      </c>
      <c r="N705" s="14" t="s">
        <v>31</v>
      </c>
      <c r="O705" s="1" t="s">
        <v>557</v>
      </c>
      <c r="P705" s="1" t="s">
        <v>2509</v>
      </c>
      <c r="Q705" s="1" t="s">
        <v>10253</v>
      </c>
      <c r="R705" s="1" t="s">
        <v>10254</v>
      </c>
      <c r="S705" s="14">
        <v>58</v>
      </c>
      <c r="T705" s="1">
        <f t="shared" si="15"/>
        <v>208.8</v>
      </c>
    </row>
    <row r="706" spans="1:21" s="1" customFormat="1" ht="15" customHeight="1" x14ac:dyDescent="0.2">
      <c r="A706" s="1" t="s">
        <v>10255</v>
      </c>
      <c r="B706" s="1" t="s">
        <v>927</v>
      </c>
      <c r="C706" s="1" t="s">
        <v>928</v>
      </c>
      <c r="D706" s="14" t="s">
        <v>572</v>
      </c>
      <c r="E706" s="1" t="s">
        <v>10256</v>
      </c>
      <c r="F706" s="2">
        <v>41950</v>
      </c>
      <c r="G706" s="2">
        <v>49255</v>
      </c>
      <c r="H706" s="33" t="s">
        <v>111</v>
      </c>
      <c r="I706" s="1" t="s">
        <v>826</v>
      </c>
      <c r="J706" s="14" t="s">
        <v>91</v>
      </c>
      <c r="K706" s="14" t="s">
        <v>91</v>
      </c>
      <c r="L706" s="14">
        <v>2</v>
      </c>
      <c r="M706" s="31" t="str">
        <f>VLOOKUP(L706,TiposUso!$A$1:$B$26,2,"FALSO")</f>
        <v>Captação em barramento em curso de água, sem regularização de vazão</v>
      </c>
      <c r="N706" s="14" t="s">
        <v>21</v>
      </c>
      <c r="O706" s="1" t="s">
        <v>565</v>
      </c>
      <c r="P706" s="1" t="s">
        <v>10257</v>
      </c>
      <c r="Q706" s="1" t="s">
        <v>10258</v>
      </c>
      <c r="R706" s="1" t="s">
        <v>10259</v>
      </c>
      <c r="S706" s="14">
        <v>15</v>
      </c>
      <c r="T706" s="1">
        <f t="shared" si="15"/>
        <v>54</v>
      </c>
    </row>
    <row r="707" spans="1:21" s="1" customFormat="1" ht="15" customHeight="1" x14ac:dyDescent="0.2">
      <c r="A707" s="1" t="s">
        <v>10260</v>
      </c>
      <c r="B707" s="1" t="s">
        <v>10261</v>
      </c>
      <c r="C707" s="1" t="s">
        <v>10262</v>
      </c>
      <c r="D707" s="14" t="s">
        <v>6793</v>
      </c>
      <c r="E707" s="1" t="s">
        <v>10263</v>
      </c>
      <c r="F707" s="2">
        <v>41950</v>
      </c>
      <c r="G707" s="2">
        <v>43776</v>
      </c>
      <c r="H707" s="33" t="s">
        <v>111</v>
      </c>
      <c r="I707" s="1" t="s">
        <v>1689</v>
      </c>
      <c r="J707" s="1" t="s">
        <v>91</v>
      </c>
      <c r="K707" s="1" t="s">
        <v>91</v>
      </c>
      <c r="L707" s="14">
        <v>1</v>
      </c>
      <c r="M707" s="31" t="str">
        <f>VLOOKUP(L707,TiposUso!$A$1:$B$26,2,"FALSO")</f>
        <v>Captação em corpos de água (rios, lagoas naturais,etc.)</v>
      </c>
      <c r="N707" s="14" t="s">
        <v>76</v>
      </c>
      <c r="O707" s="1" t="s">
        <v>685</v>
      </c>
      <c r="P707" s="1" t="s">
        <v>10264</v>
      </c>
      <c r="Q707" s="1" t="s">
        <v>10265</v>
      </c>
      <c r="R707" s="1" t="s">
        <v>10266</v>
      </c>
      <c r="S707" s="14">
        <v>17</v>
      </c>
      <c r="T707" s="1">
        <f t="shared" si="15"/>
        <v>61.2</v>
      </c>
    </row>
    <row r="708" spans="1:21" s="1" customFormat="1" ht="15" customHeight="1" x14ac:dyDescent="0.2">
      <c r="A708" s="1" t="s">
        <v>10267</v>
      </c>
      <c r="B708" s="1" t="s">
        <v>10268</v>
      </c>
      <c r="C708" s="1" t="s">
        <v>578</v>
      </c>
      <c r="D708" s="14" t="s">
        <v>579</v>
      </c>
      <c r="E708" s="1" t="s">
        <v>10269</v>
      </c>
      <c r="F708" s="2">
        <v>41950</v>
      </c>
      <c r="G708" s="2">
        <v>42925</v>
      </c>
      <c r="H708" s="33" t="s">
        <v>111</v>
      </c>
      <c r="I708" s="1" t="s">
        <v>1564</v>
      </c>
      <c r="J708" s="1" t="s">
        <v>91</v>
      </c>
      <c r="K708" s="1" t="s">
        <v>91</v>
      </c>
      <c r="L708" s="14">
        <v>1</v>
      </c>
      <c r="M708" s="31" t="str">
        <f>VLOOKUP(L708,TiposUso!$A$1:$B$26,2,"FALSO")</f>
        <v>Captação em corpos de água (rios, lagoas naturais,etc.)</v>
      </c>
      <c r="N708" s="14" t="s">
        <v>77</v>
      </c>
      <c r="O708" s="1" t="s">
        <v>532</v>
      </c>
      <c r="P708" s="1" t="s">
        <v>10270</v>
      </c>
      <c r="Q708" s="1" t="s">
        <v>10271</v>
      </c>
      <c r="R708" s="1" t="s">
        <v>10272</v>
      </c>
      <c r="S708" s="14">
        <v>10.5</v>
      </c>
      <c r="T708" s="1">
        <f t="shared" si="15"/>
        <v>37.800000000000004</v>
      </c>
      <c r="U708" s="1" t="s">
        <v>10273</v>
      </c>
    </row>
    <row r="709" spans="1:21" s="1" customFormat="1" ht="15" customHeight="1" x14ac:dyDescent="0.2">
      <c r="A709" s="1" t="s">
        <v>10274</v>
      </c>
      <c r="B709" s="1" t="s">
        <v>10275</v>
      </c>
      <c r="C709" s="1" t="s">
        <v>10276</v>
      </c>
      <c r="D709" s="14" t="s">
        <v>546</v>
      </c>
      <c r="E709" s="1" t="s">
        <v>10277</v>
      </c>
      <c r="F709" s="2">
        <v>41950</v>
      </c>
      <c r="G709" s="2">
        <v>43411</v>
      </c>
      <c r="H709" s="33" t="s">
        <v>111</v>
      </c>
      <c r="I709" s="1" t="s">
        <v>684</v>
      </c>
      <c r="J709" s="14" t="s">
        <v>91</v>
      </c>
      <c r="K709" s="14" t="s">
        <v>91</v>
      </c>
      <c r="L709" s="14">
        <v>15</v>
      </c>
      <c r="M709" s="31" t="str">
        <f>VLOOKUP(L709,TiposUso!$A$1:$B$26,2,"FALSO")</f>
        <v>Canalização e/ou retificação de curso de água</v>
      </c>
      <c r="N709" s="14" t="s">
        <v>32</v>
      </c>
      <c r="O709" s="1" t="s">
        <v>548</v>
      </c>
      <c r="P709" s="1" t="s">
        <v>3010</v>
      </c>
      <c r="Q709" s="36" t="s">
        <v>10278</v>
      </c>
      <c r="R709" s="36" t="s">
        <v>10279</v>
      </c>
      <c r="S709" s="1" t="s">
        <v>91</v>
      </c>
    </row>
    <row r="710" spans="1:21" s="1" customFormat="1" ht="15" customHeight="1" x14ac:dyDescent="0.2">
      <c r="A710" s="1" t="s">
        <v>10280</v>
      </c>
      <c r="B710" s="1" t="s">
        <v>10281</v>
      </c>
      <c r="C710" s="1" t="s">
        <v>10282</v>
      </c>
      <c r="D710" s="14" t="s">
        <v>6793</v>
      </c>
      <c r="E710" s="1" t="s">
        <v>10283</v>
      </c>
      <c r="F710" s="2">
        <v>41950</v>
      </c>
      <c r="G710" s="2">
        <v>43776</v>
      </c>
      <c r="H710" s="33" t="s">
        <v>111</v>
      </c>
      <c r="I710" s="1" t="s">
        <v>10284</v>
      </c>
      <c r="J710" s="14" t="s">
        <v>91</v>
      </c>
      <c r="K710" s="14" t="s">
        <v>91</v>
      </c>
      <c r="L710" s="14">
        <v>1</v>
      </c>
      <c r="M710" s="31" t="str">
        <f>VLOOKUP(L710,TiposUso!$A$1:$B$26,2,"FALSO")</f>
        <v>Captação em corpos de água (rios, lagoas naturais,etc.)</v>
      </c>
      <c r="N710" s="14" t="s">
        <v>76</v>
      </c>
      <c r="O710" s="1" t="s">
        <v>685</v>
      </c>
      <c r="P710" s="1" t="s">
        <v>10285</v>
      </c>
      <c r="Q710" s="1" t="s">
        <v>10286</v>
      </c>
      <c r="R710" s="1" t="s">
        <v>10287</v>
      </c>
      <c r="S710" s="14">
        <v>27</v>
      </c>
      <c r="T710" s="1">
        <f t="shared" si="15"/>
        <v>97.2</v>
      </c>
    </row>
    <row r="711" spans="1:21" s="1" customFormat="1" ht="15" customHeight="1" x14ac:dyDescent="0.2">
      <c r="A711" s="1" t="s">
        <v>10288</v>
      </c>
      <c r="B711" s="1" t="s">
        <v>10289</v>
      </c>
      <c r="C711" s="1" t="s">
        <v>10290</v>
      </c>
      <c r="D711" s="14" t="s">
        <v>7191</v>
      </c>
      <c r="E711" s="1" t="s">
        <v>10695</v>
      </c>
      <c r="F711" s="2">
        <v>41950</v>
      </c>
      <c r="G711" s="2">
        <v>44110</v>
      </c>
      <c r="H711" s="33" t="s">
        <v>111</v>
      </c>
      <c r="I711" s="1" t="s">
        <v>10291</v>
      </c>
      <c r="J711" s="14" t="s">
        <v>91</v>
      </c>
      <c r="K711" s="14" t="s">
        <v>91</v>
      </c>
      <c r="L711" s="14">
        <v>20</v>
      </c>
      <c r="M711" s="31" t="str">
        <f>VLOOKUP(L711,TiposUso!$A$1:$B$26,2,"FALSO")</f>
        <v>Aproveitamento de potencial hidrelétrico</v>
      </c>
      <c r="N711" s="14" t="s">
        <v>31</v>
      </c>
      <c r="O711" s="1" t="s">
        <v>557</v>
      </c>
      <c r="P711" s="1" t="s">
        <v>2509</v>
      </c>
      <c r="Q711" s="1" t="s">
        <v>10292</v>
      </c>
      <c r="R711" s="1" t="s">
        <v>10293</v>
      </c>
      <c r="S711" s="14">
        <v>0.99</v>
      </c>
      <c r="T711" s="1">
        <f t="shared" si="15"/>
        <v>3.5640000000000001</v>
      </c>
    </row>
    <row r="712" spans="1:21" s="1" customFormat="1" ht="15" customHeight="1" x14ac:dyDescent="0.2">
      <c r="A712" s="1" t="s">
        <v>10294</v>
      </c>
      <c r="B712" s="1" t="s">
        <v>10295</v>
      </c>
      <c r="C712" s="1" t="s">
        <v>10296</v>
      </c>
      <c r="D712" s="14" t="s">
        <v>1165</v>
      </c>
      <c r="E712" s="1" t="s">
        <v>10696</v>
      </c>
      <c r="F712" s="2">
        <v>41950</v>
      </c>
      <c r="G712" s="2">
        <v>43411</v>
      </c>
      <c r="H712" s="33" t="s">
        <v>111</v>
      </c>
      <c r="I712" s="1" t="s">
        <v>10291</v>
      </c>
      <c r="J712" s="1" t="s">
        <v>10297</v>
      </c>
      <c r="K712" s="1" t="s">
        <v>10298</v>
      </c>
      <c r="L712" s="14">
        <v>20</v>
      </c>
      <c r="M712" s="31" t="str">
        <f>VLOOKUP(L712,TiposUso!$A$1:$B$26,2,"FALSO")</f>
        <v>Aproveitamento de potencial hidrelétrico</v>
      </c>
      <c r="N712" s="14" t="s">
        <v>28</v>
      </c>
      <c r="O712" s="1" t="s">
        <v>299</v>
      </c>
      <c r="P712" s="1" t="s">
        <v>10299</v>
      </c>
      <c r="Q712" s="1" t="s">
        <v>10300</v>
      </c>
      <c r="R712" s="1" t="s">
        <v>10301</v>
      </c>
      <c r="S712" s="14">
        <v>0.99</v>
      </c>
      <c r="T712" s="1">
        <f t="shared" si="15"/>
        <v>3.5640000000000001</v>
      </c>
    </row>
    <row r="713" spans="1:21" s="1" customFormat="1" ht="15" customHeight="1" x14ac:dyDescent="0.2">
      <c r="A713" s="1" t="s">
        <v>10302</v>
      </c>
      <c r="B713" s="1" t="s">
        <v>10303</v>
      </c>
      <c r="C713" s="1" t="s">
        <v>10304</v>
      </c>
      <c r="D713" s="14" t="s">
        <v>7753</v>
      </c>
      <c r="E713" s="1" t="s">
        <v>10697</v>
      </c>
      <c r="F713" s="2">
        <v>41950</v>
      </c>
      <c r="G713" s="2">
        <v>43776</v>
      </c>
      <c r="H713" s="33" t="s">
        <v>111</v>
      </c>
      <c r="I713" s="1" t="s">
        <v>142</v>
      </c>
      <c r="J713" s="1" t="s">
        <v>10305</v>
      </c>
      <c r="K713" s="1" t="s">
        <v>10306</v>
      </c>
      <c r="L713" s="14">
        <v>2</v>
      </c>
      <c r="M713" s="31" t="str">
        <f>VLOOKUP(L713,TiposUso!$A$1:$B$26,2,"FALSO")</f>
        <v>Captação em barramento em curso de água, sem regularização de vazão</v>
      </c>
      <c r="N713" s="14" t="s">
        <v>32</v>
      </c>
      <c r="O713" s="1" t="s">
        <v>548</v>
      </c>
      <c r="P713" s="1" t="s">
        <v>10307</v>
      </c>
      <c r="Q713" s="1" t="s">
        <v>10308</v>
      </c>
      <c r="R713" s="1" t="s">
        <v>10309</v>
      </c>
      <c r="S713" s="14">
        <v>3.3</v>
      </c>
      <c r="T713" s="1">
        <f t="shared" si="15"/>
        <v>11.88</v>
      </c>
    </row>
    <row r="714" spans="1:21" s="1" customFormat="1" ht="15" customHeight="1" x14ac:dyDescent="0.2">
      <c r="A714" s="1" t="s">
        <v>10310</v>
      </c>
      <c r="B714" s="1" t="s">
        <v>10311</v>
      </c>
      <c r="C714" s="1" t="s">
        <v>10312</v>
      </c>
      <c r="D714" s="14" t="s">
        <v>555</v>
      </c>
      <c r="E714" s="1" t="s">
        <v>10698</v>
      </c>
      <c r="F714" s="2">
        <v>41950</v>
      </c>
      <c r="G714" s="2">
        <v>43776</v>
      </c>
      <c r="H714" s="33" t="s">
        <v>111</v>
      </c>
      <c r="I714" s="14" t="s">
        <v>393</v>
      </c>
      <c r="J714" s="1" t="s">
        <v>10313</v>
      </c>
      <c r="K714" s="1" t="s">
        <v>10314</v>
      </c>
      <c r="L714" s="14">
        <v>5</v>
      </c>
      <c r="M714" s="31" t="str">
        <f>VLOOKUP(L714,TiposUso!$A$1:$B$26,2,"FALSO")</f>
        <v>Barramento em curso de água, sem captação</v>
      </c>
      <c r="N714" s="14" t="s">
        <v>31</v>
      </c>
      <c r="O714" s="1" t="s">
        <v>557</v>
      </c>
      <c r="P714" s="1" t="s">
        <v>10315</v>
      </c>
      <c r="Q714" s="1" t="s">
        <v>10316</v>
      </c>
      <c r="R714" s="1" t="s">
        <v>10317</v>
      </c>
      <c r="S714" s="14" t="s">
        <v>91</v>
      </c>
    </row>
    <row r="715" spans="1:21" s="1" customFormat="1" ht="15" customHeight="1" x14ac:dyDescent="0.2">
      <c r="A715" s="1" t="s">
        <v>10318</v>
      </c>
      <c r="B715" s="1" t="s">
        <v>10319</v>
      </c>
      <c r="C715" s="1" t="s">
        <v>10320</v>
      </c>
      <c r="D715" s="14" t="s">
        <v>2489</v>
      </c>
      <c r="E715" s="1" t="s">
        <v>10699</v>
      </c>
      <c r="F715" s="2">
        <v>41950</v>
      </c>
      <c r="G715" s="2">
        <v>43283</v>
      </c>
      <c r="H715" s="33" t="s">
        <v>111</v>
      </c>
      <c r="I715" s="1" t="s">
        <v>10321</v>
      </c>
      <c r="J715" s="1" t="s">
        <v>10322</v>
      </c>
      <c r="K715" s="1" t="s">
        <v>10323</v>
      </c>
      <c r="L715" s="14">
        <v>3</v>
      </c>
      <c r="M715" s="31" t="str">
        <f>VLOOKUP(L715,TiposUso!$A$1:$B$26,2,"FALSO")</f>
        <v>Captação em barramento em curso de água, com regularização de vazão (Área máxima inundada menor ou igual 5,00 HA)</v>
      </c>
      <c r="N715" s="14" t="s">
        <v>31</v>
      </c>
      <c r="O715" s="1" t="s">
        <v>557</v>
      </c>
      <c r="P715" s="1" t="s">
        <v>1356</v>
      </c>
      <c r="Q715" s="1" t="s">
        <v>10324</v>
      </c>
      <c r="R715" s="1" t="s">
        <v>10325</v>
      </c>
      <c r="S715" s="14">
        <v>13.2</v>
      </c>
      <c r="T715" s="1">
        <f t="shared" ref="T715:T774" si="16">(S715/1000)*3600</f>
        <v>47.52</v>
      </c>
      <c r="U715" s="1" t="s">
        <v>10326</v>
      </c>
    </row>
    <row r="716" spans="1:21" s="1" customFormat="1" ht="15" customHeight="1" x14ac:dyDescent="0.2">
      <c r="A716" s="1" t="s">
        <v>10327</v>
      </c>
      <c r="B716" s="1" t="s">
        <v>10328</v>
      </c>
      <c r="C716" s="1" t="s">
        <v>10329</v>
      </c>
      <c r="D716" s="14" t="s">
        <v>1239</v>
      </c>
      <c r="E716" s="1" t="s">
        <v>10700</v>
      </c>
      <c r="F716" s="2">
        <v>41950</v>
      </c>
      <c r="G716" s="2">
        <v>43776</v>
      </c>
      <c r="H716" s="33" t="s">
        <v>111</v>
      </c>
      <c r="I716" s="1" t="s">
        <v>10330</v>
      </c>
      <c r="J716" s="1" t="s">
        <v>10331</v>
      </c>
      <c r="K716" s="1" t="s">
        <v>10332</v>
      </c>
      <c r="L716" s="14">
        <v>3</v>
      </c>
      <c r="M716" s="31" t="str">
        <f>VLOOKUP(L716,TiposUso!$A$1:$B$26,2,"FALSO")</f>
        <v>Captação em barramento em curso de água, com regularização de vazão (Área máxima inundada menor ou igual 5,00 HA)</v>
      </c>
      <c r="N716" s="14" t="s">
        <v>32</v>
      </c>
      <c r="O716" s="1" t="s">
        <v>548</v>
      </c>
      <c r="P716" s="1" t="s">
        <v>10333</v>
      </c>
      <c r="Q716" s="1" t="s">
        <v>6235</v>
      </c>
      <c r="R716" s="1" t="s">
        <v>10334</v>
      </c>
      <c r="S716" s="14">
        <v>13.68</v>
      </c>
      <c r="T716" s="1">
        <f t="shared" si="16"/>
        <v>49.247999999999998</v>
      </c>
    </row>
    <row r="717" spans="1:21" s="1" customFormat="1" ht="15" customHeight="1" x14ac:dyDescent="0.2">
      <c r="A717" s="1" t="s">
        <v>10335</v>
      </c>
      <c r="B717" s="1" t="s">
        <v>10336</v>
      </c>
      <c r="C717" s="1" t="s">
        <v>10337</v>
      </c>
      <c r="D717" s="14" t="s">
        <v>10338</v>
      </c>
      <c r="E717" s="1" t="s">
        <v>10701</v>
      </c>
      <c r="F717" s="2">
        <v>41950</v>
      </c>
      <c r="G717" s="2">
        <v>44110</v>
      </c>
      <c r="H717" s="33" t="s">
        <v>111</v>
      </c>
      <c r="I717" s="1" t="s">
        <v>10291</v>
      </c>
      <c r="J717" s="1" t="s">
        <v>91</v>
      </c>
      <c r="K717" s="1" t="s">
        <v>91</v>
      </c>
      <c r="L717" s="14">
        <v>20</v>
      </c>
      <c r="M717" s="31" t="str">
        <f>VLOOKUP(L717,TiposUso!$A$1:$B$26,2,"FALSO")</f>
        <v>Aproveitamento de potencial hidrelétrico</v>
      </c>
      <c r="N717" s="14" t="s">
        <v>75</v>
      </c>
      <c r="O717" s="1" t="s">
        <v>299</v>
      </c>
      <c r="P717" s="1" t="s">
        <v>10339</v>
      </c>
      <c r="Q717" s="1" t="s">
        <v>10340</v>
      </c>
      <c r="R717" s="1" t="s">
        <v>10341</v>
      </c>
      <c r="S717" s="14">
        <v>0.95</v>
      </c>
      <c r="T717" s="1">
        <f t="shared" si="16"/>
        <v>3.42</v>
      </c>
      <c r="U717" s="1" t="s">
        <v>10342</v>
      </c>
    </row>
    <row r="718" spans="1:21" s="1" customFormat="1" ht="15" customHeight="1" x14ac:dyDescent="0.2">
      <c r="A718" s="1" t="s">
        <v>10343</v>
      </c>
      <c r="B718" s="1" t="s">
        <v>10336</v>
      </c>
      <c r="C718" s="1" t="s">
        <v>10337</v>
      </c>
      <c r="D718" s="14" t="s">
        <v>10344</v>
      </c>
      <c r="E718" s="1" t="s">
        <v>10702</v>
      </c>
      <c r="F718" s="2">
        <v>41950</v>
      </c>
      <c r="G718" s="2">
        <v>44110</v>
      </c>
      <c r="H718" s="33" t="s">
        <v>111</v>
      </c>
      <c r="I718" s="1" t="s">
        <v>10291</v>
      </c>
      <c r="J718" s="1" t="s">
        <v>91</v>
      </c>
      <c r="K718" s="1" t="s">
        <v>91</v>
      </c>
      <c r="L718" s="14">
        <v>20</v>
      </c>
      <c r="M718" s="31" t="str">
        <f>VLOOKUP(L718,TiposUso!$A$1:$B$26,2,"FALSO")</f>
        <v>Aproveitamento de potencial hidrelétrico</v>
      </c>
      <c r="N718" s="14" t="s">
        <v>75</v>
      </c>
      <c r="O718" s="1" t="s">
        <v>299</v>
      </c>
      <c r="P718" s="1" t="s">
        <v>10345</v>
      </c>
      <c r="Q718" s="1" t="s">
        <v>10346</v>
      </c>
      <c r="R718" s="1" t="s">
        <v>10347</v>
      </c>
      <c r="S718" s="14">
        <v>0.95</v>
      </c>
      <c r="T718" s="1">
        <f t="shared" si="16"/>
        <v>3.42</v>
      </c>
      <c r="U718" s="1" t="s">
        <v>10348</v>
      </c>
    </row>
    <row r="719" spans="1:21" s="1" customFormat="1" ht="15" customHeight="1" x14ac:dyDescent="0.2">
      <c r="A719" s="1" t="s">
        <v>10354</v>
      </c>
      <c r="B719" s="1" t="s">
        <v>10355</v>
      </c>
      <c r="C719" s="1" t="s">
        <v>10356</v>
      </c>
      <c r="D719" s="14" t="s">
        <v>10357</v>
      </c>
      <c r="E719" s="1" t="s">
        <v>10358</v>
      </c>
      <c r="F719" s="2">
        <v>41951</v>
      </c>
      <c r="G719" s="2">
        <v>43777</v>
      </c>
      <c r="H719" s="33" t="s">
        <v>111</v>
      </c>
      <c r="I719" s="1" t="s">
        <v>10359</v>
      </c>
      <c r="J719" s="1" t="s">
        <v>91</v>
      </c>
      <c r="K719" s="1" t="s">
        <v>91</v>
      </c>
      <c r="L719" s="14">
        <v>1</v>
      </c>
      <c r="M719" s="31" t="str">
        <f>VLOOKUP(L719,TiposUso!$A$1:$B$26,2,"FALSO")</f>
        <v>Captação em corpos de água (rios, lagoas naturais,etc.)</v>
      </c>
      <c r="N719" s="14" t="s">
        <v>78</v>
      </c>
      <c r="O719" s="1" t="s">
        <v>6567</v>
      </c>
      <c r="P719" s="1" t="s">
        <v>10360</v>
      </c>
      <c r="Q719" s="1" t="s">
        <v>10361</v>
      </c>
      <c r="R719" s="1" t="s">
        <v>10362</v>
      </c>
      <c r="S719" s="14">
        <v>16.899999999999999</v>
      </c>
      <c r="T719" s="1">
        <f t="shared" si="16"/>
        <v>60.839999999999996</v>
      </c>
    </row>
    <row r="720" spans="1:21" s="1" customFormat="1" ht="15" customHeight="1" x14ac:dyDescent="0.2">
      <c r="A720" s="1" t="s">
        <v>10363</v>
      </c>
      <c r="B720" s="1" t="s">
        <v>10364</v>
      </c>
      <c r="C720" s="1" t="s">
        <v>10365</v>
      </c>
      <c r="D720" s="14" t="s">
        <v>4020</v>
      </c>
      <c r="E720" s="1" t="s">
        <v>1964</v>
      </c>
      <c r="F720" s="2">
        <v>41951</v>
      </c>
      <c r="G720" s="2">
        <v>44143</v>
      </c>
      <c r="H720" s="33" t="s">
        <v>111</v>
      </c>
      <c r="I720" s="1" t="s">
        <v>1228</v>
      </c>
      <c r="J720" s="1" t="s">
        <v>91</v>
      </c>
      <c r="K720" s="1" t="s">
        <v>91</v>
      </c>
      <c r="L720" s="14">
        <v>1</v>
      </c>
      <c r="M720" s="31" t="str">
        <f>VLOOKUP(L720,TiposUso!$A$1:$B$26,2,"FALSO")</f>
        <v>Captação em corpos de água (rios, lagoas naturais,etc.)</v>
      </c>
      <c r="N720" s="1" t="s">
        <v>79</v>
      </c>
      <c r="O720" s="1" t="s">
        <v>752</v>
      </c>
      <c r="P720" s="1" t="s">
        <v>4022</v>
      </c>
      <c r="Q720" s="1" t="s">
        <v>10366</v>
      </c>
      <c r="R720" s="1" t="s">
        <v>10367</v>
      </c>
      <c r="S720" s="14">
        <v>1</v>
      </c>
      <c r="T720" s="1">
        <f t="shared" si="16"/>
        <v>3.6</v>
      </c>
      <c r="U720" s="1" t="s">
        <v>10368</v>
      </c>
    </row>
    <row r="721" spans="1:21" s="1" customFormat="1" ht="15" customHeight="1" x14ac:dyDescent="0.2">
      <c r="A721" s="1" t="s">
        <v>10369</v>
      </c>
      <c r="B721" s="1" t="s">
        <v>10364</v>
      </c>
      <c r="C721" s="1" t="s">
        <v>10365</v>
      </c>
      <c r="D721" s="14" t="s">
        <v>4020</v>
      </c>
      <c r="E721" s="1" t="s">
        <v>10370</v>
      </c>
      <c r="F721" s="2">
        <v>41951</v>
      </c>
      <c r="G721" s="2">
        <v>44143</v>
      </c>
      <c r="H721" s="33" t="s">
        <v>111</v>
      </c>
      <c r="I721" s="1" t="s">
        <v>1228</v>
      </c>
      <c r="J721" s="1" t="s">
        <v>91</v>
      </c>
      <c r="K721" s="1" t="s">
        <v>91</v>
      </c>
      <c r="L721" s="14">
        <v>1</v>
      </c>
      <c r="M721" s="31" t="str">
        <f>VLOOKUP(L721,TiposUso!$A$1:$B$26,2,"FALSO")</f>
        <v>Captação em corpos de água (rios, lagoas naturais,etc.)</v>
      </c>
      <c r="N721" s="1" t="s">
        <v>79</v>
      </c>
      <c r="O721" s="1" t="s">
        <v>752</v>
      </c>
      <c r="P721" s="1" t="s">
        <v>10371</v>
      </c>
      <c r="Q721" s="1" t="s">
        <v>10372</v>
      </c>
      <c r="R721" s="1" t="s">
        <v>10373</v>
      </c>
      <c r="S721" s="14">
        <v>1</v>
      </c>
      <c r="T721" s="1">
        <f t="shared" si="16"/>
        <v>3.6</v>
      </c>
      <c r="U721" s="1" t="s">
        <v>10374</v>
      </c>
    </row>
    <row r="722" spans="1:21" s="1" customFormat="1" ht="15" customHeight="1" x14ac:dyDescent="0.2">
      <c r="A722" s="1" t="s">
        <v>10375</v>
      </c>
      <c r="B722" s="1" t="s">
        <v>10364</v>
      </c>
      <c r="C722" s="1" t="s">
        <v>10365</v>
      </c>
      <c r="D722" s="14" t="s">
        <v>4020</v>
      </c>
      <c r="E722" s="1" t="s">
        <v>10376</v>
      </c>
      <c r="F722" s="2">
        <v>41951</v>
      </c>
      <c r="G722" s="2">
        <v>44143</v>
      </c>
      <c r="H722" s="33" t="s">
        <v>111</v>
      </c>
      <c r="I722" s="1" t="s">
        <v>1228</v>
      </c>
      <c r="J722" s="1" t="s">
        <v>91</v>
      </c>
      <c r="K722" s="1" t="s">
        <v>91</v>
      </c>
      <c r="L722" s="14">
        <v>1</v>
      </c>
      <c r="M722" s="31" t="str">
        <f>VLOOKUP(L722,TiposUso!$A$1:$B$26,2,"FALSO")</f>
        <v>Captação em corpos de água (rios, lagoas naturais,etc.)</v>
      </c>
      <c r="N722" s="1" t="s">
        <v>79</v>
      </c>
      <c r="O722" s="1" t="s">
        <v>752</v>
      </c>
      <c r="P722" s="1" t="s">
        <v>9699</v>
      </c>
      <c r="Q722" s="1" t="s">
        <v>10377</v>
      </c>
      <c r="R722" s="1" t="s">
        <v>10378</v>
      </c>
      <c r="S722" s="14">
        <v>1</v>
      </c>
      <c r="T722" s="1">
        <f t="shared" si="16"/>
        <v>3.6</v>
      </c>
      <c r="U722" s="1" t="s">
        <v>10379</v>
      </c>
    </row>
    <row r="723" spans="1:21" s="1" customFormat="1" ht="15" customHeight="1" x14ac:dyDescent="0.2">
      <c r="A723" s="1" t="s">
        <v>10380</v>
      </c>
      <c r="B723" s="1" t="s">
        <v>10381</v>
      </c>
      <c r="C723" s="1" t="s">
        <v>10382</v>
      </c>
      <c r="D723" s="14" t="s">
        <v>10383</v>
      </c>
      <c r="E723" s="1" t="s">
        <v>10384</v>
      </c>
      <c r="F723" s="2">
        <v>41951</v>
      </c>
      <c r="G723" s="2">
        <v>44143</v>
      </c>
      <c r="H723" s="33" t="s">
        <v>111</v>
      </c>
      <c r="I723" s="1" t="s">
        <v>10385</v>
      </c>
      <c r="J723" s="1" t="s">
        <v>91</v>
      </c>
      <c r="K723" s="1" t="s">
        <v>91</v>
      </c>
      <c r="L723" s="14">
        <v>1</v>
      </c>
      <c r="M723" s="31" t="str">
        <f>VLOOKUP(L723,TiposUso!$A$1:$B$26,2,"FALSO")</f>
        <v>Captação em corpos de água (rios, lagoas naturais,etc.)</v>
      </c>
      <c r="N723" s="1" t="s">
        <v>79</v>
      </c>
      <c r="O723" s="1" t="s">
        <v>752</v>
      </c>
      <c r="P723" s="1" t="s">
        <v>5888</v>
      </c>
      <c r="Q723" s="1" t="s">
        <v>10386</v>
      </c>
      <c r="R723" s="1" t="s">
        <v>10387</v>
      </c>
      <c r="S723" s="14">
        <v>5.7</v>
      </c>
      <c r="T723" s="1">
        <f t="shared" si="16"/>
        <v>20.52</v>
      </c>
      <c r="U723" s="1" t="s">
        <v>10388</v>
      </c>
    </row>
    <row r="724" spans="1:21" s="1" customFormat="1" ht="15" customHeight="1" x14ac:dyDescent="0.2">
      <c r="A724" s="1" t="s">
        <v>10389</v>
      </c>
      <c r="B724" s="1" t="s">
        <v>10381</v>
      </c>
      <c r="C724" s="1" t="s">
        <v>10390</v>
      </c>
      <c r="D724" s="14" t="s">
        <v>1831</v>
      </c>
      <c r="E724" s="1" t="s">
        <v>10391</v>
      </c>
      <c r="F724" s="2">
        <v>41951</v>
      </c>
      <c r="G724" s="2">
        <v>44143</v>
      </c>
      <c r="H724" s="33" t="s">
        <v>111</v>
      </c>
      <c r="I724" s="1" t="s">
        <v>10385</v>
      </c>
      <c r="J724" s="1" t="s">
        <v>91</v>
      </c>
      <c r="K724" s="1" t="s">
        <v>91</v>
      </c>
      <c r="L724" s="14">
        <v>1</v>
      </c>
      <c r="M724" s="31" t="str">
        <f>VLOOKUP(L724,TiposUso!$A$1:$B$26,2,"FALSO")</f>
        <v>Captação em corpos de água (rios, lagoas naturais,etc.)</v>
      </c>
      <c r="N724" s="1" t="s">
        <v>79</v>
      </c>
      <c r="O724" s="1" t="s">
        <v>752</v>
      </c>
      <c r="P724" s="1" t="s">
        <v>10392</v>
      </c>
      <c r="Q724" s="1" t="s">
        <v>6860</v>
      </c>
      <c r="R724" s="1" t="s">
        <v>10393</v>
      </c>
      <c r="S724" s="14">
        <v>1.3</v>
      </c>
      <c r="T724" s="1">
        <f t="shared" si="16"/>
        <v>4.68</v>
      </c>
      <c r="U724" s="1" t="s">
        <v>10394</v>
      </c>
    </row>
    <row r="725" spans="1:21" s="1" customFormat="1" ht="15" customHeight="1" x14ac:dyDescent="0.2">
      <c r="A725" s="1" t="s">
        <v>10395</v>
      </c>
      <c r="B725" s="1" t="s">
        <v>10396</v>
      </c>
      <c r="C725" s="1" t="s">
        <v>10397</v>
      </c>
      <c r="D725" s="14" t="s">
        <v>6392</v>
      </c>
      <c r="E725" s="1" t="s">
        <v>10398</v>
      </c>
      <c r="F725" s="2">
        <v>41951</v>
      </c>
      <c r="G725" s="2">
        <v>43412</v>
      </c>
      <c r="H725" s="33" t="s">
        <v>111</v>
      </c>
      <c r="I725" s="1" t="s">
        <v>393</v>
      </c>
      <c r="J725" s="1" t="s">
        <v>10399</v>
      </c>
      <c r="K725" s="1" t="s">
        <v>10400</v>
      </c>
      <c r="L725" s="14">
        <v>2</v>
      </c>
      <c r="M725" s="31" t="str">
        <f>VLOOKUP(L725,TiposUso!$A$1:$B$26,2,"FALSO")</f>
        <v>Captação em barramento em curso de água, sem regularização de vazão</v>
      </c>
      <c r="N725" s="14" t="s">
        <v>65</v>
      </c>
      <c r="O725" s="1" t="s">
        <v>135</v>
      </c>
      <c r="P725" s="1" t="s">
        <v>4866</v>
      </c>
      <c r="Q725" s="1" t="s">
        <v>10401</v>
      </c>
      <c r="R725" s="1" t="s">
        <v>10402</v>
      </c>
      <c r="S725" s="14">
        <v>1.2</v>
      </c>
      <c r="T725" s="1">
        <f t="shared" si="16"/>
        <v>4.3199999999999994</v>
      </c>
    </row>
    <row r="726" spans="1:21" s="1" customFormat="1" ht="15" customHeight="1" x14ac:dyDescent="0.2">
      <c r="A726" s="1" t="s">
        <v>10403</v>
      </c>
      <c r="B726" s="1" t="s">
        <v>10396</v>
      </c>
      <c r="C726" s="1" t="s">
        <v>10397</v>
      </c>
      <c r="D726" s="14" t="s">
        <v>6392</v>
      </c>
      <c r="E726" s="1" t="s">
        <v>10404</v>
      </c>
      <c r="F726" s="2">
        <v>41951</v>
      </c>
      <c r="G726" s="2">
        <v>43412</v>
      </c>
      <c r="H726" s="33" t="s">
        <v>111</v>
      </c>
      <c r="I726" s="1" t="s">
        <v>393</v>
      </c>
      <c r="J726" s="1" t="s">
        <v>10405</v>
      </c>
      <c r="K726" s="1" t="s">
        <v>10406</v>
      </c>
      <c r="L726" s="14">
        <v>5</v>
      </c>
      <c r="M726" s="31" t="str">
        <f>VLOOKUP(L726,TiposUso!$A$1:$B$26,2,"FALSO")</f>
        <v>Barramento em curso de água, sem captação</v>
      </c>
      <c r="N726" s="14" t="s">
        <v>65</v>
      </c>
      <c r="O726" s="1" t="s">
        <v>135</v>
      </c>
      <c r="P726" s="1" t="s">
        <v>4866</v>
      </c>
      <c r="Q726" s="1" t="s">
        <v>10401</v>
      </c>
      <c r="R726" s="1" t="s">
        <v>10402</v>
      </c>
      <c r="S726" s="14">
        <v>1.2</v>
      </c>
      <c r="T726" s="1">
        <f t="shared" si="16"/>
        <v>4.3199999999999994</v>
      </c>
    </row>
    <row r="727" spans="1:21" s="1" customFormat="1" ht="15" customHeight="1" x14ac:dyDescent="0.2">
      <c r="A727" s="1" t="s">
        <v>10407</v>
      </c>
      <c r="B727" s="1" t="s">
        <v>10396</v>
      </c>
      <c r="C727" s="1" t="s">
        <v>10397</v>
      </c>
      <c r="D727" s="14" t="s">
        <v>6392</v>
      </c>
      <c r="E727" s="1" t="s">
        <v>10408</v>
      </c>
      <c r="F727" s="2">
        <v>41951</v>
      </c>
      <c r="G727" s="2">
        <v>43412</v>
      </c>
      <c r="H727" s="33" t="s">
        <v>111</v>
      </c>
      <c r="I727" s="1" t="s">
        <v>10409</v>
      </c>
      <c r="J727" s="1" t="s">
        <v>10410</v>
      </c>
      <c r="K727" s="1" t="s">
        <v>10411</v>
      </c>
      <c r="L727" s="14">
        <v>5</v>
      </c>
      <c r="M727" s="31" t="str">
        <f>VLOOKUP(L727,TiposUso!$A$1:$B$26,2,"FALSO")</f>
        <v>Barramento em curso de água, sem captação</v>
      </c>
      <c r="N727" s="14" t="s">
        <v>65</v>
      </c>
      <c r="O727" s="1" t="s">
        <v>135</v>
      </c>
      <c r="P727" s="1" t="s">
        <v>4866</v>
      </c>
      <c r="Q727" s="1" t="s">
        <v>10412</v>
      </c>
      <c r="R727" s="1" t="s">
        <v>10413</v>
      </c>
      <c r="S727" s="14" t="s">
        <v>91</v>
      </c>
    </row>
    <row r="728" spans="1:21" s="1" customFormat="1" ht="15" customHeight="1" x14ac:dyDescent="0.2">
      <c r="A728" s="1" t="s">
        <v>10414</v>
      </c>
      <c r="B728" s="1" t="s">
        <v>10396</v>
      </c>
      <c r="C728" s="1" t="s">
        <v>10397</v>
      </c>
      <c r="D728" s="14" t="s">
        <v>6392</v>
      </c>
      <c r="E728" s="1" t="s">
        <v>10415</v>
      </c>
      <c r="F728" s="2">
        <v>41951</v>
      </c>
      <c r="G728" s="2">
        <v>43412</v>
      </c>
      <c r="H728" s="33" t="s">
        <v>111</v>
      </c>
      <c r="I728" s="1" t="s">
        <v>10409</v>
      </c>
      <c r="J728" s="1" t="s">
        <v>10405</v>
      </c>
      <c r="K728" s="1" t="s">
        <v>10416</v>
      </c>
      <c r="L728" s="14">
        <v>5</v>
      </c>
      <c r="M728" s="31" t="str">
        <f>VLOOKUP(L728,TiposUso!$A$1:$B$26,2,"FALSO")</f>
        <v>Barramento em curso de água, sem captação</v>
      </c>
      <c r="N728" s="14" t="s">
        <v>65</v>
      </c>
      <c r="O728" s="1" t="s">
        <v>135</v>
      </c>
      <c r="P728" s="1" t="s">
        <v>4866</v>
      </c>
      <c r="Q728" s="1" t="s">
        <v>10417</v>
      </c>
      <c r="R728" s="1" t="s">
        <v>10418</v>
      </c>
      <c r="S728" s="14" t="s">
        <v>91</v>
      </c>
    </row>
    <row r="729" spans="1:21" s="1" customFormat="1" ht="15" customHeight="1" x14ac:dyDescent="0.2">
      <c r="A729" s="1" t="s">
        <v>10419</v>
      </c>
      <c r="B729" s="1" t="s">
        <v>10396</v>
      </c>
      <c r="C729" s="1" t="s">
        <v>10397</v>
      </c>
      <c r="D729" s="14" t="s">
        <v>6392</v>
      </c>
      <c r="E729" s="1" t="s">
        <v>10420</v>
      </c>
      <c r="F729" s="2">
        <v>41951</v>
      </c>
      <c r="G729" s="2">
        <v>43412</v>
      </c>
      <c r="H729" s="33" t="s">
        <v>111</v>
      </c>
      <c r="I729" s="1" t="s">
        <v>10409</v>
      </c>
      <c r="J729" s="1" t="s">
        <v>10421</v>
      </c>
      <c r="K729" s="1" t="s">
        <v>10422</v>
      </c>
      <c r="L729" s="14">
        <v>5</v>
      </c>
      <c r="M729" s="31" t="str">
        <f>VLOOKUP(L729,TiposUso!$A$1:$B$26,2,"FALSO")</f>
        <v>Barramento em curso de água, sem captação</v>
      </c>
      <c r="N729" s="14" t="s">
        <v>65</v>
      </c>
      <c r="O729" s="1" t="s">
        <v>135</v>
      </c>
      <c r="P729" s="1" t="s">
        <v>4866</v>
      </c>
      <c r="Q729" s="1" t="s">
        <v>10412</v>
      </c>
      <c r="R729" s="1" t="s">
        <v>10423</v>
      </c>
      <c r="S729" s="14" t="s">
        <v>91</v>
      </c>
    </row>
    <row r="730" spans="1:21" s="1" customFormat="1" ht="15" customHeight="1" x14ac:dyDescent="0.2">
      <c r="A730" s="1" t="s">
        <v>10424</v>
      </c>
      <c r="B730" s="1" t="s">
        <v>10364</v>
      </c>
      <c r="C730" s="1" t="s">
        <v>10365</v>
      </c>
      <c r="D730" s="14" t="s">
        <v>4020</v>
      </c>
      <c r="E730" s="1" t="s">
        <v>10425</v>
      </c>
      <c r="F730" s="2">
        <v>41951</v>
      </c>
      <c r="G730" s="2">
        <v>44143</v>
      </c>
      <c r="H730" s="33" t="s">
        <v>111</v>
      </c>
      <c r="I730" s="1" t="s">
        <v>10426</v>
      </c>
      <c r="J730" s="1" t="s">
        <v>10427</v>
      </c>
      <c r="K730" s="1" t="s">
        <v>10428</v>
      </c>
      <c r="L730" s="14">
        <v>2</v>
      </c>
      <c r="M730" s="31" t="str">
        <f>VLOOKUP(L730,TiposUso!$A$1:$B$26,2,"FALSO")</f>
        <v>Captação em barramento em curso de água, sem regularização de vazão</v>
      </c>
      <c r="N730" s="14" t="s">
        <v>79</v>
      </c>
      <c r="O730" s="1" t="s">
        <v>752</v>
      </c>
      <c r="P730" s="1" t="s">
        <v>10429</v>
      </c>
      <c r="Q730" s="1" t="s">
        <v>10430</v>
      </c>
      <c r="R730" s="1" t="s">
        <v>10431</v>
      </c>
      <c r="S730" s="1">
        <v>2</v>
      </c>
      <c r="T730" s="1">
        <f t="shared" si="16"/>
        <v>7.2</v>
      </c>
      <c r="U730" s="1" t="s">
        <v>10432</v>
      </c>
    </row>
    <row r="731" spans="1:21" s="1" customFormat="1" ht="15" customHeight="1" x14ac:dyDescent="0.2">
      <c r="A731" s="1" t="s">
        <v>10433</v>
      </c>
      <c r="B731" s="1" t="s">
        <v>10381</v>
      </c>
      <c r="C731" s="1" t="s">
        <v>10434</v>
      </c>
      <c r="D731" s="14" t="s">
        <v>10435</v>
      </c>
      <c r="E731" s="1" t="s">
        <v>10436</v>
      </c>
      <c r="F731" s="2">
        <v>41951</v>
      </c>
      <c r="G731" s="2">
        <v>44143</v>
      </c>
      <c r="H731" s="33" t="s">
        <v>111</v>
      </c>
      <c r="I731" s="1" t="s">
        <v>10437</v>
      </c>
      <c r="J731" s="1" t="s">
        <v>10438</v>
      </c>
      <c r="K731" s="1" t="s">
        <v>10439</v>
      </c>
      <c r="L731" s="14">
        <v>2</v>
      </c>
      <c r="M731" s="31" t="str">
        <f>VLOOKUP(L731,TiposUso!$A$1:$B$26,2,"FALSO")</f>
        <v>Captação em barramento em curso de água, sem regularização de vazão</v>
      </c>
      <c r="N731" s="14" t="s">
        <v>79</v>
      </c>
      <c r="O731" s="1" t="s">
        <v>752</v>
      </c>
      <c r="P731" s="1" t="s">
        <v>10440</v>
      </c>
      <c r="Q731" s="1" t="s">
        <v>10441</v>
      </c>
      <c r="R731" s="1" t="s">
        <v>10442</v>
      </c>
      <c r="S731" s="1">
        <v>1.8</v>
      </c>
      <c r="T731" s="1">
        <f t="shared" si="16"/>
        <v>6.4799999999999995</v>
      </c>
    </row>
    <row r="732" spans="1:21" s="1" customFormat="1" ht="15" customHeight="1" x14ac:dyDescent="0.2">
      <c r="A732" s="1" t="s">
        <v>10443</v>
      </c>
      <c r="B732" s="1" t="s">
        <v>10381</v>
      </c>
      <c r="C732" s="1" t="s">
        <v>10382</v>
      </c>
      <c r="D732" s="14" t="s">
        <v>10383</v>
      </c>
      <c r="E732" s="1" t="s">
        <v>10444</v>
      </c>
      <c r="F732" s="2">
        <v>41951</v>
      </c>
      <c r="G732" s="2">
        <v>44143</v>
      </c>
      <c r="H732" s="33" t="s">
        <v>111</v>
      </c>
      <c r="I732" s="1" t="s">
        <v>10445</v>
      </c>
      <c r="J732" s="1" t="s">
        <v>10446</v>
      </c>
      <c r="K732" s="1" t="s">
        <v>10447</v>
      </c>
      <c r="L732" s="14">
        <v>2</v>
      </c>
      <c r="M732" s="31" t="str">
        <f>VLOOKUP(L732,TiposUso!$A$1:$B$26,2,"FALSO")</f>
        <v>Captação em barramento em curso de água, sem regularização de vazão</v>
      </c>
      <c r="N732" s="14" t="s">
        <v>79</v>
      </c>
      <c r="O732" s="1" t="s">
        <v>752</v>
      </c>
      <c r="P732" s="1" t="s">
        <v>10448</v>
      </c>
      <c r="Q732" s="1" t="s">
        <v>9215</v>
      </c>
      <c r="R732" s="1" t="s">
        <v>10449</v>
      </c>
      <c r="S732" s="1">
        <v>8</v>
      </c>
      <c r="T732" s="1">
        <f t="shared" si="16"/>
        <v>28.8</v>
      </c>
      <c r="U732" s="1" t="s">
        <v>10450</v>
      </c>
    </row>
    <row r="733" spans="1:21" s="1" customFormat="1" ht="15" customHeight="1" x14ac:dyDescent="0.2">
      <c r="A733" s="1" t="s">
        <v>10451</v>
      </c>
      <c r="B733" s="1" t="s">
        <v>10381</v>
      </c>
      <c r="C733" s="1" t="s">
        <v>10434</v>
      </c>
      <c r="D733" s="14" t="s">
        <v>10435</v>
      </c>
      <c r="E733" s="1" t="s">
        <v>10452</v>
      </c>
      <c r="F733" s="2">
        <v>41951</v>
      </c>
      <c r="G733" s="2">
        <v>44143</v>
      </c>
      <c r="H733" s="33" t="s">
        <v>111</v>
      </c>
      <c r="I733" s="1" t="s">
        <v>10453</v>
      </c>
      <c r="J733" s="1" t="s">
        <v>10454</v>
      </c>
      <c r="K733" s="1" t="s">
        <v>10455</v>
      </c>
      <c r="L733" s="14">
        <v>2</v>
      </c>
      <c r="M733" s="31" t="str">
        <f>VLOOKUP(L733,TiposUso!$A$1:$B$26,2,"FALSO")</f>
        <v>Captação em barramento em curso de água, sem regularização de vazão</v>
      </c>
      <c r="N733" s="14" t="s">
        <v>79</v>
      </c>
      <c r="O733" s="1" t="s">
        <v>752</v>
      </c>
      <c r="P733" s="1" t="s">
        <v>8565</v>
      </c>
      <c r="Q733" s="1" t="s">
        <v>10456</v>
      </c>
      <c r="R733" s="1" t="s">
        <v>10457</v>
      </c>
      <c r="S733" s="1">
        <v>8</v>
      </c>
      <c r="T733" s="1">
        <f t="shared" si="16"/>
        <v>28.8</v>
      </c>
      <c r="U733" s="1" t="s">
        <v>10458</v>
      </c>
    </row>
    <row r="734" spans="1:21" s="1" customFormat="1" ht="15" customHeight="1" x14ac:dyDescent="0.2">
      <c r="A734" s="1" t="s">
        <v>10459</v>
      </c>
      <c r="B734" s="1" t="s">
        <v>10381</v>
      </c>
      <c r="C734" s="1" t="s">
        <v>10460</v>
      </c>
      <c r="D734" s="14" t="s">
        <v>10461</v>
      </c>
      <c r="E734" s="1" t="s">
        <v>10462</v>
      </c>
      <c r="F734" s="2">
        <v>41951</v>
      </c>
      <c r="G734" s="2">
        <v>44143</v>
      </c>
      <c r="H734" s="33" t="s">
        <v>111</v>
      </c>
      <c r="I734" s="1" t="s">
        <v>10463</v>
      </c>
      <c r="J734" s="1" t="s">
        <v>10464</v>
      </c>
      <c r="K734" s="1" t="s">
        <v>10465</v>
      </c>
      <c r="L734" s="14">
        <v>2</v>
      </c>
      <c r="M734" s="31" t="str">
        <f>VLOOKUP(L734,TiposUso!$A$1:$B$26,2,"FALSO")</f>
        <v>Captação em barramento em curso de água, sem regularização de vazão</v>
      </c>
      <c r="N734" s="14" t="s">
        <v>79</v>
      </c>
      <c r="O734" s="1" t="s">
        <v>752</v>
      </c>
      <c r="P734" s="1" t="s">
        <v>10466</v>
      </c>
      <c r="Q734" s="1" t="s">
        <v>10467</v>
      </c>
      <c r="R734" s="1" t="s">
        <v>10468</v>
      </c>
      <c r="S734" s="1">
        <v>1.6</v>
      </c>
      <c r="T734" s="1">
        <f t="shared" si="16"/>
        <v>5.7600000000000007</v>
      </c>
      <c r="U734" s="1" t="s">
        <v>10469</v>
      </c>
    </row>
    <row r="735" spans="1:21" s="1" customFormat="1" ht="15" customHeight="1" x14ac:dyDescent="0.2">
      <c r="A735" s="1" t="s">
        <v>10470</v>
      </c>
      <c r="B735" s="1" t="s">
        <v>10381</v>
      </c>
      <c r="C735" s="1" t="s">
        <v>10382</v>
      </c>
      <c r="D735" s="14" t="s">
        <v>10383</v>
      </c>
      <c r="E735" s="1" t="s">
        <v>10471</v>
      </c>
      <c r="F735" s="2">
        <v>41951</v>
      </c>
      <c r="G735" s="2">
        <v>44143</v>
      </c>
      <c r="H735" s="33" t="s">
        <v>111</v>
      </c>
      <c r="I735" s="1" t="s">
        <v>10472</v>
      </c>
      <c r="J735" s="1" t="s">
        <v>1596</v>
      </c>
      <c r="K735" s="1" t="s">
        <v>10473</v>
      </c>
      <c r="L735" s="14">
        <v>3</v>
      </c>
      <c r="M735" s="31" t="str">
        <f>VLOOKUP(L735,TiposUso!$A$1:$B$26,2,"FALSO")</f>
        <v>Captação em barramento em curso de água, com regularização de vazão (Área máxima inundada menor ou igual 5,00 HA)</v>
      </c>
      <c r="N735" s="14" t="s">
        <v>79</v>
      </c>
      <c r="O735" s="1" t="s">
        <v>752</v>
      </c>
      <c r="P735" s="1" t="s">
        <v>10474</v>
      </c>
      <c r="Q735" s="1" t="s">
        <v>10475</v>
      </c>
      <c r="R735" s="1" t="s">
        <v>10476</v>
      </c>
      <c r="S735" s="1">
        <v>5.4</v>
      </c>
      <c r="T735" s="1">
        <f t="shared" si="16"/>
        <v>19.440000000000001</v>
      </c>
      <c r="U735" s="1" t="s">
        <v>10477</v>
      </c>
    </row>
    <row r="736" spans="1:21" s="1" customFormat="1" ht="15" customHeight="1" x14ac:dyDescent="0.2">
      <c r="A736" s="1" t="s">
        <v>10478</v>
      </c>
      <c r="B736" s="1" t="s">
        <v>10381</v>
      </c>
      <c r="C736" s="1" t="s">
        <v>10479</v>
      </c>
      <c r="D736" s="14" t="s">
        <v>10480</v>
      </c>
      <c r="E736" s="1" t="s">
        <v>10481</v>
      </c>
      <c r="F736" s="2">
        <v>41951</v>
      </c>
      <c r="G736" s="2">
        <v>44143</v>
      </c>
      <c r="H736" s="33" t="s">
        <v>111</v>
      </c>
      <c r="I736" s="1" t="s">
        <v>10482</v>
      </c>
      <c r="J736" s="1" t="s">
        <v>10483</v>
      </c>
      <c r="K736" s="1" t="s">
        <v>10484</v>
      </c>
      <c r="L736" s="14">
        <v>2</v>
      </c>
      <c r="M736" s="31" t="str">
        <f>VLOOKUP(L736,TiposUso!$A$1:$B$26,2,"FALSO")</f>
        <v>Captação em barramento em curso de água, sem regularização de vazão</v>
      </c>
      <c r="N736" s="14" t="s">
        <v>79</v>
      </c>
      <c r="O736" s="1" t="s">
        <v>752</v>
      </c>
      <c r="P736" s="1" t="s">
        <v>10485</v>
      </c>
      <c r="Q736" s="1" t="s">
        <v>10486</v>
      </c>
      <c r="R736" s="1" t="s">
        <v>10487</v>
      </c>
      <c r="S736" s="1">
        <v>6.7</v>
      </c>
      <c r="T736" s="1">
        <f t="shared" si="16"/>
        <v>24.12</v>
      </c>
      <c r="U736" s="1" t="s">
        <v>10488</v>
      </c>
    </row>
    <row r="737" spans="1:20" s="1" customFormat="1" ht="15" customHeight="1" x14ac:dyDescent="0.2">
      <c r="A737" s="1" t="s">
        <v>10489</v>
      </c>
      <c r="B737" s="1" t="s">
        <v>5844</v>
      </c>
      <c r="C737" s="1" t="s">
        <v>6325</v>
      </c>
      <c r="D737" s="14" t="s">
        <v>759</v>
      </c>
      <c r="E737" s="1" t="s">
        <v>10490</v>
      </c>
      <c r="F737" s="2">
        <v>41951</v>
      </c>
      <c r="G737" s="2">
        <v>43412</v>
      </c>
      <c r="H737" s="33" t="s">
        <v>111</v>
      </c>
      <c r="I737" s="1" t="s">
        <v>10491</v>
      </c>
      <c r="J737" s="1" t="s">
        <v>91</v>
      </c>
      <c r="K737" s="1" t="s">
        <v>91</v>
      </c>
      <c r="L737" s="14">
        <v>15</v>
      </c>
      <c r="M737" s="31" t="str">
        <f>VLOOKUP(L737,TiposUso!$A$1:$B$26,2,"FALSO")</f>
        <v>Canalização e/ou retificação de curso de água</v>
      </c>
      <c r="N737" s="14" t="s">
        <v>65</v>
      </c>
      <c r="O737" s="1" t="s">
        <v>135</v>
      </c>
      <c r="P737" s="1" t="s">
        <v>10492</v>
      </c>
      <c r="Q737" s="1" t="s">
        <v>10493</v>
      </c>
      <c r="R737" s="1" t="s">
        <v>10494</v>
      </c>
      <c r="S737" s="14" t="s">
        <v>91</v>
      </c>
    </row>
    <row r="738" spans="1:20" s="1" customFormat="1" ht="15" customHeight="1" x14ac:dyDescent="0.2">
      <c r="A738" s="1" t="s">
        <v>10557</v>
      </c>
      <c r="B738" s="1" t="s">
        <v>10558</v>
      </c>
      <c r="C738" s="1" t="s">
        <v>10559</v>
      </c>
      <c r="D738" s="14" t="s">
        <v>429</v>
      </c>
      <c r="E738" s="1" t="s">
        <v>10560</v>
      </c>
      <c r="F738" s="2">
        <v>41955</v>
      </c>
      <c r="G738" s="2">
        <v>43781</v>
      </c>
      <c r="H738" s="33" t="s">
        <v>111</v>
      </c>
      <c r="I738" s="1" t="s">
        <v>10561</v>
      </c>
      <c r="J738" s="1" t="s">
        <v>91</v>
      </c>
      <c r="K738" s="1" t="s">
        <v>91</v>
      </c>
      <c r="L738" s="14">
        <v>1</v>
      </c>
      <c r="M738" s="31" t="str">
        <f>VLOOKUP(L738,TiposUso!$A$1:$B$26,2,"FALSO")</f>
        <v>Captação em corpos de água (rios, lagoas naturais,etc.)</v>
      </c>
      <c r="N738" s="14" t="s">
        <v>27</v>
      </c>
      <c r="O738" s="1" t="s">
        <v>495</v>
      </c>
      <c r="P738" s="1" t="s">
        <v>10562</v>
      </c>
      <c r="Q738" s="1" t="s">
        <v>10563</v>
      </c>
      <c r="R738" s="1" t="s">
        <v>10564</v>
      </c>
      <c r="S738" s="1">
        <v>52</v>
      </c>
      <c r="T738" s="1">
        <f t="shared" si="16"/>
        <v>187.2</v>
      </c>
    </row>
    <row r="739" spans="1:20" s="1" customFormat="1" ht="15" customHeight="1" x14ac:dyDescent="0.2">
      <c r="A739" s="1" t="s">
        <v>10579</v>
      </c>
      <c r="B739" s="1" t="s">
        <v>10568</v>
      </c>
      <c r="C739" s="1" t="s">
        <v>10570</v>
      </c>
      <c r="D739" s="14" t="s">
        <v>6596</v>
      </c>
      <c r="E739" s="1" t="s">
        <v>10580</v>
      </c>
      <c r="F739" s="2">
        <v>41956</v>
      </c>
      <c r="G739" s="2">
        <v>43417</v>
      </c>
      <c r="H739" s="33" t="s">
        <v>111</v>
      </c>
      <c r="I739" s="1" t="s">
        <v>10572</v>
      </c>
      <c r="J739" s="1" t="s">
        <v>91</v>
      </c>
      <c r="K739" s="1" t="s">
        <v>91</v>
      </c>
      <c r="L739" s="14">
        <v>1</v>
      </c>
      <c r="M739" s="31" t="str">
        <f>VLOOKUP(L739,TiposUso!$A$1:$B$26,2,"FALSO")</f>
        <v>Captação em corpos de água (rios, lagoas naturais,etc.)</v>
      </c>
      <c r="N739" s="14" t="s">
        <v>65</v>
      </c>
      <c r="O739" s="1" t="s">
        <v>135</v>
      </c>
      <c r="P739" s="1" t="s">
        <v>5835</v>
      </c>
      <c r="Q739" s="1" t="s">
        <v>10581</v>
      </c>
      <c r="R739" s="1" t="s">
        <v>10582</v>
      </c>
      <c r="S739" s="1">
        <v>22</v>
      </c>
      <c r="T739" s="1">
        <f t="shared" si="16"/>
        <v>79.199999999999989</v>
      </c>
    </row>
    <row r="740" spans="1:20" s="1" customFormat="1" ht="15" customHeight="1" x14ac:dyDescent="0.2">
      <c r="A740" s="1" t="s">
        <v>10661</v>
      </c>
      <c r="B740" s="1" t="s">
        <v>10662</v>
      </c>
      <c r="C740" s="1" t="s">
        <v>10663</v>
      </c>
      <c r="D740" s="14" t="s">
        <v>1054</v>
      </c>
      <c r="E740" s="1" t="s">
        <v>10664</v>
      </c>
      <c r="F740" s="2">
        <v>41957</v>
      </c>
      <c r="G740" s="2">
        <v>43783</v>
      </c>
      <c r="H740" s="33" t="s">
        <v>111</v>
      </c>
      <c r="I740" s="1" t="s">
        <v>10665</v>
      </c>
      <c r="J740" s="1" t="s">
        <v>91</v>
      </c>
      <c r="K740" s="1" t="s">
        <v>91</v>
      </c>
      <c r="L740" s="14">
        <v>1</v>
      </c>
      <c r="M740" s="31" t="str">
        <f>VLOOKUP(L740,TiposUso!$A$1:$B$26,2,"FALSO")</f>
        <v>Captação em corpos de água (rios, lagoas naturais,etc.)</v>
      </c>
      <c r="N740" s="14" t="s">
        <v>65</v>
      </c>
      <c r="O740" s="1" t="s">
        <v>135</v>
      </c>
      <c r="P740" s="1" t="s">
        <v>10666</v>
      </c>
      <c r="Q740" s="1" t="s">
        <v>10667</v>
      </c>
      <c r="R740" s="1" t="s">
        <v>10668</v>
      </c>
      <c r="S740" s="1">
        <v>1</v>
      </c>
      <c r="T740" s="1">
        <f t="shared" si="16"/>
        <v>3.6</v>
      </c>
    </row>
    <row r="741" spans="1:20" s="1" customFormat="1" ht="15" customHeight="1" x14ac:dyDescent="0.2">
      <c r="A741" s="1" t="s">
        <v>10669</v>
      </c>
      <c r="B741" s="1" t="s">
        <v>10670</v>
      </c>
      <c r="C741" s="1" t="s">
        <v>10671</v>
      </c>
      <c r="D741" s="14" t="s">
        <v>1103</v>
      </c>
      <c r="E741" s="1" t="s">
        <v>10672</v>
      </c>
      <c r="F741" s="2">
        <v>41957</v>
      </c>
      <c r="G741" s="2">
        <v>43783</v>
      </c>
      <c r="H741" s="33" t="s">
        <v>111</v>
      </c>
      <c r="I741" s="1" t="s">
        <v>10673</v>
      </c>
      <c r="J741" s="1" t="s">
        <v>91</v>
      </c>
      <c r="K741" s="1" t="s">
        <v>91</v>
      </c>
      <c r="L741" s="14">
        <v>1</v>
      </c>
      <c r="M741" s="31" t="str">
        <f>VLOOKUP(L741,TiposUso!$A$1:$B$26,2,"FALSO")</f>
        <v>Captação em corpos de água (rios, lagoas naturais,etc.)</v>
      </c>
      <c r="N741" s="14" t="s">
        <v>65</v>
      </c>
      <c r="O741" s="1" t="s">
        <v>135</v>
      </c>
      <c r="P741" s="1" t="s">
        <v>135</v>
      </c>
      <c r="Q741" s="1" t="s">
        <v>10674</v>
      </c>
      <c r="R741" s="1" t="s">
        <v>10675</v>
      </c>
      <c r="S741" s="1">
        <v>65.2</v>
      </c>
      <c r="T741" s="1">
        <f t="shared" si="16"/>
        <v>234.72000000000003</v>
      </c>
    </row>
    <row r="742" spans="1:20" s="1" customFormat="1" ht="15" customHeight="1" x14ac:dyDescent="0.2">
      <c r="A742" s="1" t="s">
        <v>10676</v>
      </c>
      <c r="B742" s="1" t="s">
        <v>10677</v>
      </c>
      <c r="C742" s="1" t="s">
        <v>10678</v>
      </c>
      <c r="D742" s="14" t="s">
        <v>10679</v>
      </c>
      <c r="E742" s="1" t="s">
        <v>10680</v>
      </c>
      <c r="F742" s="2">
        <v>41957</v>
      </c>
      <c r="G742" s="2">
        <v>49262</v>
      </c>
      <c r="H742" s="33" t="s">
        <v>111</v>
      </c>
      <c r="I742" s="1" t="s">
        <v>857</v>
      </c>
      <c r="J742" s="1" t="s">
        <v>91</v>
      </c>
      <c r="K742" s="1" t="s">
        <v>10681</v>
      </c>
      <c r="L742" s="14">
        <v>6</v>
      </c>
      <c r="M742" s="31" t="str">
        <f>VLOOKUP(L742,TiposUso!$A$1:$B$26,2,"FALSO")</f>
        <v>Barramento em curso de água, sem captação para regularização de vazão</v>
      </c>
      <c r="N742" s="14" t="s">
        <v>26</v>
      </c>
      <c r="O742" s="1" t="s">
        <v>4072</v>
      </c>
      <c r="P742" s="1" t="s">
        <v>4072</v>
      </c>
      <c r="Q742" s="1" t="s">
        <v>10682</v>
      </c>
      <c r="R742" s="1" t="s">
        <v>10683</v>
      </c>
      <c r="S742" s="14" t="s">
        <v>91</v>
      </c>
    </row>
    <row r="743" spans="1:20" s="1" customFormat="1" ht="15" customHeight="1" x14ac:dyDescent="0.2">
      <c r="A743" s="1" t="s">
        <v>10709</v>
      </c>
      <c r="B743" s="1" t="s">
        <v>10710</v>
      </c>
      <c r="C743" s="1" t="s">
        <v>10711</v>
      </c>
      <c r="D743" s="14" t="s">
        <v>5618</v>
      </c>
      <c r="E743" s="1" t="s">
        <v>10712</v>
      </c>
      <c r="F743" s="2">
        <v>41963</v>
      </c>
      <c r="G743" s="2">
        <v>44155</v>
      </c>
      <c r="H743" s="33" t="s">
        <v>111</v>
      </c>
      <c r="I743" s="1" t="s">
        <v>1343</v>
      </c>
      <c r="J743" s="14" t="s">
        <v>91</v>
      </c>
      <c r="K743" s="14" t="s">
        <v>91</v>
      </c>
      <c r="L743" s="14">
        <v>5</v>
      </c>
      <c r="M743" s="31" t="str">
        <f>VLOOKUP(L743,TiposUso!$A$1:$B$26,2,"FALSO")</f>
        <v>Barramento em curso de água, sem captação</v>
      </c>
      <c r="N743" s="14" t="s">
        <v>20</v>
      </c>
      <c r="O743" s="1" t="s">
        <v>5199</v>
      </c>
      <c r="P743" s="1" t="s">
        <v>10713</v>
      </c>
      <c r="Q743" s="1" t="s">
        <v>10714</v>
      </c>
      <c r="R743" s="1" t="s">
        <v>10715</v>
      </c>
      <c r="S743" s="14" t="s">
        <v>91</v>
      </c>
    </row>
    <row r="744" spans="1:20" s="1" customFormat="1" ht="15" customHeight="1" x14ac:dyDescent="0.2">
      <c r="A744" s="1" t="s">
        <v>10744</v>
      </c>
      <c r="B744" s="1" t="s">
        <v>10745</v>
      </c>
      <c r="C744" s="1" t="s">
        <v>10746</v>
      </c>
      <c r="D744" s="14" t="s">
        <v>252</v>
      </c>
      <c r="E744" s="1" t="s">
        <v>10747</v>
      </c>
      <c r="F744" s="2">
        <v>41963</v>
      </c>
      <c r="G744" s="2">
        <v>43789</v>
      </c>
      <c r="H744" s="33" t="s">
        <v>111</v>
      </c>
      <c r="I744" s="1" t="s">
        <v>10748</v>
      </c>
      <c r="J744" s="14" t="s">
        <v>91</v>
      </c>
      <c r="K744" s="14" t="s">
        <v>91</v>
      </c>
      <c r="L744" s="14">
        <v>1</v>
      </c>
      <c r="M744" s="31" t="str">
        <f>VLOOKUP(L744,TiposUso!$A$1:$B$26,2,"FALSO")</f>
        <v>Captação em corpos de água (rios, lagoas naturais,etc.)</v>
      </c>
      <c r="N744" s="14" t="s">
        <v>23</v>
      </c>
      <c r="O744" s="1" t="s">
        <v>271</v>
      </c>
      <c r="P744" s="1" t="s">
        <v>10183</v>
      </c>
      <c r="Q744" s="1" t="s">
        <v>10749</v>
      </c>
      <c r="R744" s="1" t="s">
        <v>10750</v>
      </c>
      <c r="S744" s="14">
        <v>9</v>
      </c>
      <c r="T744" s="1">
        <f t="shared" si="16"/>
        <v>32.4</v>
      </c>
    </row>
    <row r="745" spans="1:20" s="1" customFormat="1" ht="15" customHeight="1" x14ac:dyDescent="0.2">
      <c r="A745" s="1" t="s">
        <v>10814</v>
      </c>
      <c r="B745" s="1" t="s">
        <v>10815</v>
      </c>
      <c r="C745" s="1" t="s">
        <v>10816</v>
      </c>
      <c r="D745" s="14" t="s">
        <v>2061</v>
      </c>
      <c r="E745" s="1" t="s">
        <v>10817</v>
      </c>
      <c r="F745" s="2">
        <v>41965</v>
      </c>
      <c r="G745" s="2">
        <v>43415</v>
      </c>
      <c r="H745" s="33" t="s">
        <v>111</v>
      </c>
      <c r="I745" s="1" t="s">
        <v>168</v>
      </c>
      <c r="J745" s="14" t="s">
        <v>91</v>
      </c>
      <c r="K745" s="14" t="s">
        <v>91</v>
      </c>
      <c r="L745" s="14">
        <v>14</v>
      </c>
      <c r="M745" s="31" t="str">
        <f>VLOOKUP(L745,TiposUso!$A$1:$B$26,2,"FALSO")</f>
        <v>Dragagem de curso de água para fins de extração mineral</v>
      </c>
      <c r="N745" s="14" t="s">
        <v>30</v>
      </c>
      <c r="O745" s="1" t="s">
        <v>2063</v>
      </c>
      <c r="P745" s="1" t="s">
        <v>2063</v>
      </c>
      <c r="Q745" s="1" t="s">
        <v>10818</v>
      </c>
      <c r="R745" s="1" t="s">
        <v>10819</v>
      </c>
      <c r="S745" s="14">
        <v>0.16</v>
      </c>
      <c r="T745" s="1">
        <f t="shared" si="16"/>
        <v>0.57600000000000007</v>
      </c>
    </row>
    <row r="746" spans="1:20" s="1" customFormat="1" ht="15" customHeight="1" x14ac:dyDescent="0.2">
      <c r="A746" s="1" t="s">
        <v>10820</v>
      </c>
      <c r="B746" s="1" t="s">
        <v>10821</v>
      </c>
      <c r="C746" s="1" t="s">
        <v>10822</v>
      </c>
      <c r="D746" s="14" t="s">
        <v>2030</v>
      </c>
      <c r="E746" s="1" t="s">
        <v>10823</v>
      </c>
      <c r="F746" s="2">
        <v>41965</v>
      </c>
      <c r="G746" s="2">
        <v>44056</v>
      </c>
      <c r="H746" s="33" t="s">
        <v>111</v>
      </c>
      <c r="I746" s="1" t="s">
        <v>10824</v>
      </c>
      <c r="J746" s="1" t="s">
        <v>10825</v>
      </c>
      <c r="K746" s="1" t="s">
        <v>10826</v>
      </c>
      <c r="L746" s="14">
        <v>2</v>
      </c>
      <c r="M746" s="31" t="str">
        <f>VLOOKUP(L746,TiposUso!$A$1:$B$26,2,"FALSO")</f>
        <v>Captação em barramento em curso de água, sem regularização de vazão</v>
      </c>
      <c r="N746" s="14" t="s">
        <v>25</v>
      </c>
      <c r="O746" s="1" t="s">
        <v>126</v>
      </c>
      <c r="P746" s="1" t="s">
        <v>10827</v>
      </c>
      <c r="Q746" s="1" t="s">
        <v>10828</v>
      </c>
      <c r="R746" s="1" t="s">
        <v>10829</v>
      </c>
      <c r="S746" s="14">
        <v>14</v>
      </c>
      <c r="T746" s="1">
        <f t="shared" si="16"/>
        <v>50.4</v>
      </c>
    </row>
    <row r="747" spans="1:20" s="1" customFormat="1" ht="15" customHeight="1" x14ac:dyDescent="0.2">
      <c r="A747" s="1" t="s">
        <v>10854</v>
      </c>
      <c r="B747" s="1" t="s">
        <v>5492</v>
      </c>
      <c r="C747" s="1" t="s">
        <v>5493</v>
      </c>
      <c r="D747" s="14" t="s">
        <v>5494</v>
      </c>
      <c r="E747" s="1" t="s">
        <v>10855</v>
      </c>
      <c r="F747" s="2">
        <v>41968</v>
      </c>
      <c r="G747" s="2">
        <v>43794</v>
      </c>
      <c r="H747" s="33" t="s">
        <v>111</v>
      </c>
      <c r="I747" s="1" t="s">
        <v>10856</v>
      </c>
      <c r="J747" s="14" t="s">
        <v>91</v>
      </c>
      <c r="K747" s="14" t="s">
        <v>91</v>
      </c>
      <c r="L747" s="14">
        <v>1</v>
      </c>
      <c r="M747" s="31" t="str">
        <f>VLOOKUP(L747,TiposUso!$A$1:$B$26,2,"FALSO")</f>
        <v>Captação em corpos de água (rios, lagoas naturais,etc.)</v>
      </c>
      <c r="N747" s="14" t="s">
        <v>23</v>
      </c>
      <c r="O747" s="1" t="s">
        <v>5497</v>
      </c>
      <c r="P747" s="1" t="s">
        <v>10857</v>
      </c>
      <c r="Q747" s="1" t="s">
        <v>5499</v>
      </c>
      <c r="R747" s="1" t="s">
        <v>5500</v>
      </c>
      <c r="S747" s="14">
        <v>5.83</v>
      </c>
      <c r="T747" s="1">
        <f t="shared" si="16"/>
        <v>20.988</v>
      </c>
    </row>
    <row r="748" spans="1:20" s="1" customFormat="1" ht="15" customHeight="1" x14ac:dyDescent="0.2">
      <c r="A748" s="1" t="s">
        <v>10858</v>
      </c>
      <c r="B748" s="1" t="s">
        <v>10859</v>
      </c>
      <c r="C748" s="1" t="s">
        <v>10860</v>
      </c>
      <c r="D748" s="14" t="s">
        <v>4824</v>
      </c>
      <c r="E748" s="1" t="s">
        <v>10861</v>
      </c>
      <c r="F748" s="2">
        <v>41968</v>
      </c>
      <c r="G748" s="2">
        <v>43429</v>
      </c>
      <c r="H748" s="33" t="s">
        <v>111</v>
      </c>
      <c r="I748" s="1" t="s">
        <v>254</v>
      </c>
      <c r="J748" s="14" t="s">
        <v>91</v>
      </c>
      <c r="K748" s="14" t="s">
        <v>91</v>
      </c>
      <c r="L748" s="14">
        <v>15</v>
      </c>
      <c r="M748" s="31" t="str">
        <f>VLOOKUP(L748,TiposUso!$A$1:$B$26,2,"FALSO")</f>
        <v>Canalização e/ou retificação de curso de água</v>
      </c>
      <c r="N748" s="14" t="s">
        <v>23</v>
      </c>
      <c r="O748" s="1" t="s">
        <v>255</v>
      </c>
      <c r="P748" s="1" t="s">
        <v>10862</v>
      </c>
      <c r="Q748" s="1" t="s">
        <v>10863</v>
      </c>
      <c r="R748" s="1" t="s">
        <v>10864</v>
      </c>
      <c r="S748" s="14" t="s">
        <v>91</v>
      </c>
    </row>
    <row r="749" spans="1:20" s="1" customFormat="1" ht="15" customHeight="1" x14ac:dyDescent="0.2">
      <c r="A749" s="1" t="s">
        <v>10865</v>
      </c>
      <c r="B749" s="1" t="s">
        <v>10866</v>
      </c>
      <c r="C749" s="1" t="s">
        <v>10867</v>
      </c>
      <c r="D749" s="14" t="s">
        <v>8444</v>
      </c>
      <c r="E749" s="1" t="s">
        <v>10868</v>
      </c>
      <c r="F749" s="2">
        <v>41968</v>
      </c>
      <c r="G749" s="2">
        <v>43226</v>
      </c>
      <c r="H749" s="33" t="s">
        <v>111</v>
      </c>
      <c r="I749" s="1" t="s">
        <v>168</v>
      </c>
      <c r="J749" s="14" t="s">
        <v>91</v>
      </c>
      <c r="K749" s="14" t="s">
        <v>91</v>
      </c>
      <c r="L749" s="14">
        <v>14</v>
      </c>
      <c r="M749" s="31" t="str">
        <f>VLOOKUP(L749,TiposUso!$A$1:$B$26,2,"FALSO")</f>
        <v>Dragagem de curso de água para fins de extração mineral</v>
      </c>
      <c r="N749" s="14" t="s">
        <v>23</v>
      </c>
      <c r="O749" s="1" t="s">
        <v>255</v>
      </c>
      <c r="P749" s="1" t="s">
        <v>255</v>
      </c>
      <c r="Q749" s="53" t="s">
        <v>10869</v>
      </c>
      <c r="R749" s="36" t="s">
        <v>10870</v>
      </c>
      <c r="S749" s="14">
        <v>1.1000000000000001</v>
      </c>
      <c r="T749" s="1">
        <f t="shared" si="16"/>
        <v>3.9600000000000004</v>
      </c>
    </row>
    <row r="750" spans="1:20" s="1" customFormat="1" ht="15" customHeight="1" x14ac:dyDescent="0.2">
      <c r="A750" s="1" t="s">
        <v>10871</v>
      </c>
      <c r="B750" s="1" t="s">
        <v>10872</v>
      </c>
      <c r="C750" s="1" t="s">
        <v>10873</v>
      </c>
      <c r="D750" s="14" t="s">
        <v>252</v>
      </c>
      <c r="E750" s="1" t="s">
        <v>10874</v>
      </c>
      <c r="F750" s="2">
        <v>41968</v>
      </c>
      <c r="G750" s="2">
        <v>43429</v>
      </c>
      <c r="H750" s="33" t="s">
        <v>111</v>
      </c>
      <c r="I750" s="1" t="s">
        <v>168</v>
      </c>
      <c r="J750" s="14" t="s">
        <v>91</v>
      </c>
      <c r="K750" s="14" t="s">
        <v>91</v>
      </c>
      <c r="L750" s="14">
        <v>14</v>
      </c>
      <c r="M750" s="31" t="str">
        <f>VLOOKUP(L750,TiposUso!$A$1:$B$26,2,"FALSO")</f>
        <v>Dragagem de curso de água para fins de extração mineral</v>
      </c>
      <c r="N750" s="14" t="s">
        <v>23</v>
      </c>
      <c r="O750" s="1" t="s">
        <v>255</v>
      </c>
      <c r="P750" s="1" t="s">
        <v>3621</v>
      </c>
      <c r="Q750" s="36" t="s">
        <v>10875</v>
      </c>
      <c r="R750" s="36" t="s">
        <v>10876</v>
      </c>
      <c r="S750" s="14">
        <v>1.1000000000000001</v>
      </c>
      <c r="T750" s="1">
        <f t="shared" si="16"/>
        <v>3.9600000000000004</v>
      </c>
    </row>
    <row r="751" spans="1:20" s="1" customFormat="1" ht="15" customHeight="1" x14ac:dyDescent="0.2">
      <c r="A751" s="1" t="s">
        <v>10877</v>
      </c>
      <c r="B751" s="1" t="s">
        <v>10878</v>
      </c>
      <c r="C751" s="1" t="s">
        <v>10879</v>
      </c>
      <c r="D751" s="14" t="s">
        <v>5472</v>
      </c>
      <c r="E751" s="1" t="s">
        <v>10880</v>
      </c>
      <c r="F751" s="2">
        <v>41968</v>
      </c>
      <c r="G751" s="2">
        <v>43429</v>
      </c>
      <c r="H751" s="33" t="s">
        <v>111</v>
      </c>
      <c r="I751" s="1" t="s">
        <v>10881</v>
      </c>
      <c r="J751" s="14" t="s">
        <v>91</v>
      </c>
      <c r="K751" s="14" t="s">
        <v>91</v>
      </c>
      <c r="L751" s="14">
        <v>1</v>
      </c>
      <c r="M751" s="31" t="str">
        <f>VLOOKUP(L751,TiposUso!$A$1:$B$26,2,"FALSO")</f>
        <v>Captação em corpos de água (rios, lagoas naturais,etc.)</v>
      </c>
      <c r="N751" s="14" t="s">
        <v>33</v>
      </c>
      <c r="O751" s="1" t="s">
        <v>227</v>
      </c>
      <c r="P751" s="1" t="s">
        <v>154</v>
      </c>
      <c r="Q751" s="1" t="s">
        <v>10882</v>
      </c>
      <c r="R751" s="1" t="s">
        <v>10883</v>
      </c>
      <c r="S751" s="14">
        <v>13</v>
      </c>
      <c r="T751" s="1">
        <f t="shared" si="16"/>
        <v>46.8</v>
      </c>
    </row>
    <row r="752" spans="1:20" s="1" customFormat="1" ht="15" customHeight="1" x14ac:dyDescent="0.2">
      <c r="A752" s="1" t="s">
        <v>10884</v>
      </c>
      <c r="B752" s="1" t="s">
        <v>10878</v>
      </c>
      <c r="C752" s="1" t="s">
        <v>10879</v>
      </c>
      <c r="D752" s="14" t="s">
        <v>5472</v>
      </c>
      <c r="E752" s="1" t="s">
        <v>11272</v>
      </c>
      <c r="F752" s="2">
        <v>41968</v>
      </c>
      <c r="G752" s="2">
        <v>43429</v>
      </c>
      <c r="H752" s="33" t="s">
        <v>111</v>
      </c>
      <c r="I752" s="1" t="s">
        <v>10881</v>
      </c>
      <c r="J752" s="14" t="s">
        <v>91</v>
      </c>
      <c r="K752" s="14" t="s">
        <v>91</v>
      </c>
      <c r="L752" s="14">
        <v>2</v>
      </c>
      <c r="M752" s="31" t="str">
        <f>VLOOKUP(L752,TiposUso!$A$1:$B$26,2,"FALSO")</f>
        <v>Captação em barramento em curso de água, sem regularização de vazão</v>
      </c>
      <c r="N752" s="14" t="s">
        <v>33</v>
      </c>
      <c r="O752" s="1" t="s">
        <v>227</v>
      </c>
      <c r="P752" s="1" t="s">
        <v>10885</v>
      </c>
      <c r="Q752" s="1" t="s">
        <v>10886</v>
      </c>
      <c r="R752" s="1" t="s">
        <v>10887</v>
      </c>
      <c r="S752" s="14">
        <v>2</v>
      </c>
      <c r="T752" s="1">
        <f t="shared" si="16"/>
        <v>7.2</v>
      </c>
    </row>
    <row r="753" spans="1:21" s="1" customFormat="1" ht="15" customHeight="1" x14ac:dyDescent="0.2">
      <c r="A753" s="1" t="s">
        <v>10888</v>
      </c>
      <c r="B753" s="1" t="s">
        <v>5484</v>
      </c>
      <c r="C753" s="1" t="s">
        <v>10889</v>
      </c>
      <c r="D753" s="14" t="s">
        <v>227</v>
      </c>
      <c r="E753" s="1" t="s">
        <v>11273</v>
      </c>
      <c r="F753" s="2">
        <v>41968</v>
      </c>
      <c r="G753" s="2">
        <v>44632</v>
      </c>
      <c r="H753" s="33" t="s">
        <v>111</v>
      </c>
      <c r="I753" s="1" t="s">
        <v>580</v>
      </c>
      <c r="J753" s="1" t="s">
        <v>10890</v>
      </c>
      <c r="K753" s="1" t="s">
        <v>10891</v>
      </c>
      <c r="L753" s="14">
        <v>5</v>
      </c>
      <c r="M753" s="31" t="str">
        <f>VLOOKUP(L753,TiposUso!$A$1:$B$26,2,"FALSO")</f>
        <v>Barramento em curso de água, sem captação</v>
      </c>
      <c r="N753" s="14" t="s">
        <v>33</v>
      </c>
      <c r="O753" s="1" t="s">
        <v>227</v>
      </c>
      <c r="P753" s="1" t="s">
        <v>7553</v>
      </c>
      <c r="Q753" s="1" t="s">
        <v>10892</v>
      </c>
      <c r="R753" s="1" t="s">
        <v>10893</v>
      </c>
      <c r="S753" s="14" t="s">
        <v>91</v>
      </c>
      <c r="U753" s="1" t="s">
        <v>10894</v>
      </c>
    </row>
    <row r="754" spans="1:21" s="1" customFormat="1" ht="15" customHeight="1" x14ac:dyDescent="0.2">
      <c r="A754" s="1" t="s">
        <v>10895</v>
      </c>
      <c r="B754" s="1" t="s">
        <v>10896</v>
      </c>
      <c r="C754" s="1" t="s">
        <v>10897</v>
      </c>
      <c r="D754" s="14" t="s">
        <v>10898</v>
      </c>
      <c r="E754" s="1" t="s">
        <v>11274</v>
      </c>
      <c r="F754" s="2">
        <v>41968</v>
      </c>
      <c r="G754" s="2">
        <v>43794</v>
      </c>
      <c r="H754" s="33" t="s">
        <v>111</v>
      </c>
      <c r="I754" s="1" t="s">
        <v>786</v>
      </c>
      <c r="J754" s="1" t="s">
        <v>10899</v>
      </c>
      <c r="K754" s="1" t="s">
        <v>10900</v>
      </c>
      <c r="L754" s="14">
        <v>2</v>
      </c>
      <c r="M754" s="31" t="str">
        <f>VLOOKUP(L754,TiposUso!$A$1:$B$26,2,"FALSO")</f>
        <v>Captação em barramento em curso de água, sem regularização de vazão</v>
      </c>
      <c r="N754" s="14" t="s">
        <v>74</v>
      </c>
      <c r="O754" s="1" t="s">
        <v>1698</v>
      </c>
      <c r="P754" s="1" t="s">
        <v>10901</v>
      </c>
      <c r="Q754" s="1" t="s">
        <v>5607</v>
      </c>
      <c r="R754" s="1" t="s">
        <v>10902</v>
      </c>
      <c r="S754" s="14">
        <v>1.8</v>
      </c>
      <c r="T754" s="1">
        <f t="shared" si="16"/>
        <v>6.4799999999999995</v>
      </c>
    </row>
    <row r="755" spans="1:21" s="1" customFormat="1" ht="15" customHeight="1" x14ac:dyDescent="0.2">
      <c r="A755" s="1" t="s">
        <v>10903</v>
      </c>
      <c r="B755" s="1" t="s">
        <v>10904</v>
      </c>
      <c r="C755" s="1" t="s">
        <v>10905</v>
      </c>
      <c r="D755" s="14" t="s">
        <v>10906</v>
      </c>
      <c r="E755" s="1" t="s">
        <v>11275</v>
      </c>
      <c r="F755" s="2">
        <v>41968</v>
      </c>
      <c r="G755" s="2">
        <v>43003</v>
      </c>
      <c r="H755" s="33" t="s">
        <v>111</v>
      </c>
      <c r="I755" s="1" t="s">
        <v>786</v>
      </c>
      <c r="J755" s="1" t="s">
        <v>10907</v>
      </c>
      <c r="K755" s="1" t="s">
        <v>10908</v>
      </c>
      <c r="L755" s="14">
        <v>2</v>
      </c>
      <c r="M755" s="31" t="str">
        <f>VLOOKUP(L755,TiposUso!$A$1:$B$26,2,"FALSO")</f>
        <v>Captação em barramento em curso de água, sem regularização de vazão</v>
      </c>
      <c r="N755" s="14" t="s">
        <v>23</v>
      </c>
      <c r="O755" s="1" t="s">
        <v>271</v>
      </c>
      <c r="P755" s="1" t="s">
        <v>10909</v>
      </c>
      <c r="Q755" s="1" t="s">
        <v>10910</v>
      </c>
      <c r="R755" s="1" t="s">
        <v>10911</v>
      </c>
      <c r="S755" s="14">
        <v>190</v>
      </c>
      <c r="T755" s="1">
        <f t="shared" si="16"/>
        <v>684</v>
      </c>
    </row>
    <row r="756" spans="1:21" s="1" customFormat="1" ht="15" customHeight="1" x14ac:dyDescent="0.2">
      <c r="A756" s="1" t="s">
        <v>10912</v>
      </c>
      <c r="B756" s="1" t="s">
        <v>10913</v>
      </c>
      <c r="C756" s="1" t="s">
        <v>10914</v>
      </c>
      <c r="D756" s="14" t="s">
        <v>1678</v>
      </c>
      <c r="E756" s="1" t="s">
        <v>10915</v>
      </c>
      <c r="F756" s="2">
        <v>41968</v>
      </c>
      <c r="G756" s="2">
        <v>45621</v>
      </c>
      <c r="H756" s="33" t="s">
        <v>111</v>
      </c>
      <c r="I756" s="1" t="s">
        <v>10916</v>
      </c>
      <c r="J756" s="1" t="s">
        <v>91</v>
      </c>
      <c r="K756" s="1" t="s">
        <v>91</v>
      </c>
      <c r="L756" s="14">
        <v>1</v>
      </c>
      <c r="M756" s="31" t="str">
        <f>VLOOKUP(L756,TiposUso!$A$1:$B$26,2,"FALSO")</f>
        <v>Captação em corpos de água (rios, lagoas naturais,etc.)</v>
      </c>
      <c r="N756" s="1" t="s">
        <v>34</v>
      </c>
      <c r="O756" s="1" t="s">
        <v>10917</v>
      </c>
      <c r="P756" s="1" t="s">
        <v>10917</v>
      </c>
      <c r="Q756" s="1" t="s">
        <v>10918</v>
      </c>
      <c r="R756" s="1" t="s">
        <v>10919</v>
      </c>
      <c r="S756" s="14">
        <v>17</v>
      </c>
      <c r="T756" s="1">
        <f t="shared" si="16"/>
        <v>61.2</v>
      </c>
    </row>
    <row r="757" spans="1:21" s="1" customFormat="1" ht="15" customHeight="1" x14ac:dyDescent="0.2">
      <c r="A757" s="1" t="s">
        <v>10920</v>
      </c>
      <c r="B757" s="1" t="s">
        <v>10913</v>
      </c>
      <c r="C757" s="1" t="s">
        <v>10914</v>
      </c>
      <c r="D757" s="14" t="s">
        <v>10921</v>
      </c>
      <c r="E757" s="1" t="s">
        <v>10922</v>
      </c>
      <c r="F757" s="2">
        <v>41968</v>
      </c>
      <c r="G757" s="2">
        <v>45621</v>
      </c>
      <c r="H757" s="33" t="s">
        <v>111</v>
      </c>
      <c r="I757" s="1" t="s">
        <v>10916</v>
      </c>
      <c r="J757" s="1" t="s">
        <v>91</v>
      </c>
      <c r="K757" s="1" t="s">
        <v>91</v>
      </c>
      <c r="L757" s="14">
        <v>1</v>
      </c>
      <c r="M757" s="31" t="str">
        <f>VLOOKUP(L757,TiposUso!$A$1:$B$26,2,"FALSO")</f>
        <v>Captação em corpos de água (rios, lagoas naturais,etc.)</v>
      </c>
      <c r="N757" s="14" t="s">
        <v>66</v>
      </c>
      <c r="O757" s="1" t="s">
        <v>1121</v>
      </c>
      <c r="P757" s="1" t="s">
        <v>10923</v>
      </c>
      <c r="Q757" s="1" t="s">
        <v>10924</v>
      </c>
      <c r="R757" s="1" t="s">
        <v>10925</v>
      </c>
      <c r="S757" s="14">
        <v>17</v>
      </c>
      <c r="T757" s="1">
        <f t="shared" si="16"/>
        <v>61.2</v>
      </c>
    </row>
    <row r="758" spans="1:21" s="1" customFormat="1" ht="15" customHeight="1" x14ac:dyDescent="0.2">
      <c r="A758" s="1" t="s">
        <v>10926</v>
      </c>
      <c r="B758" s="1" t="s">
        <v>10913</v>
      </c>
      <c r="C758" s="1" t="s">
        <v>10914</v>
      </c>
      <c r="D758" s="14" t="s">
        <v>10927</v>
      </c>
      <c r="E758" s="1" t="s">
        <v>10928</v>
      </c>
      <c r="F758" s="2">
        <v>41968</v>
      </c>
      <c r="G758" s="2">
        <v>45621</v>
      </c>
      <c r="H758" s="33" t="s">
        <v>111</v>
      </c>
      <c r="I758" s="1" t="s">
        <v>10916</v>
      </c>
      <c r="J758" s="1" t="s">
        <v>91</v>
      </c>
      <c r="K758" s="1" t="s">
        <v>91</v>
      </c>
      <c r="L758" s="14">
        <v>1</v>
      </c>
      <c r="M758" s="31" t="str">
        <f>VLOOKUP(L758,TiposUso!$A$1:$B$26,2,"FALSO")</f>
        <v>Captação em corpos de água (rios, lagoas naturais,etc.)</v>
      </c>
      <c r="N758" s="14" t="s">
        <v>66</v>
      </c>
      <c r="O758" s="1" t="s">
        <v>1111</v>
      </c>
      <c r="P758" s="1" t="s">
        <v>1111</v>
      </c>
      <c r="Q758" s="1" t="s">
        <v>10929</v>
      </c>
      <c r="R758" s="1" t="s">
        <v>10930</v>
      </c>
      <c r="S758" s="14">
        <v>17</v>
      </c>
      <c r="T758" s="1">
        <f t="shared" si="16"/>
        <v>61.2</v>
      </c>
    </row>
    <row r="759" spans="1:21" s="1" customFormat="1" ht="15" customHeight="1" x14ac:dyDescent="0.2">
      <c r="A759" s="1" t="s">
        <v>10931</v>
      </c>
      <c r="B759" s="1" t="s">
        <v>10913</v>
      </c>
      <c r="C759" s="1" t="s">
        <v>10914</v>
      </c>
      <c r="D759" s="14" t="s">
        <v>6027</v>
      </c>
      <c r="E759" s="1" t="s">
        <v>10932</v>
      </c>
      <c r="F759" s="2">
        <v>41968</v>
      </c>
      <c r="G759" s="2">
        <v>45621</v>
      </c>
      <c r="H759" s="33" t="s">
        <v>111</v>
      </c>
      <c r="I759" s="1" t="s">
        <v>10916</v>
      </c>
      <c r="J759" s="1" t="s">
        <v>91</v>
      </c>
      <c r="K759" s="1" t="s">
        <v>91</v>
      </c>
      <c r="L759" s="14">
        <v>1</v>
      </c>
      <c r="M759" s="31" t="str">
        <f>VLOOKUP(L759,TiposUso!$A$1:$B$26,2,"FALSO")</f>
        <v>Captação em corpos de água (rios, lagoas naturais,etc.)</v>
      </c>
      <c r="N759" s="14" t="s">
        <v>24</v>
      </c>
      <c r="O759" s="1" t="s">
        <v>1111</v>
      </c>
      <c r="P759" s="1" t="s">
        <v>6589</v>
      </c>
      <c r="Q759" s="1" t="s">
        <v>10933</v>
      </c>
      <c r="R759" s="1" t="s">
        <v>10934</v>
      </c>
      <c r="S759" s="14">
        <v>17</v>
      </c>
      <c r="T759" s="1">
        <f t="shared" si="16"/>
        <v>61.2</v>
      </c>
    </row>
    <row r="760" spans="1:21" s="1" customFormat="1" ht="15" customHeight="1" x14ac:dyDescent="0.2">
      <c r="A760" s="1" t="s">
        <v>10935</v>
      </c>
      <c r="B760" s="1" t="s">
        <v>10913</v>
      </c>
      <c r="C760" s="1" t="s">
        <v>10914</v>
      </c>
      <c r="D760" s="14" t="s">
        <v>9272</v>
      </c>
      <c r="E760" s="1" t="s">
        <v>10936</v>
      </c>
      <c r="F760" s="2">
        <v>41968</v>
      </c>
      <c r="G760" s="2">
        <v>45621</v>
      </c>
      <c r="H760" s="33" t="s">
        <v>111</v>
      </c>
      <c r="I760" s="1" t="s">
        <v>10916</v>
      </c>
      <c r="J760" s="1" t="s">
        <v>91</v>
      </c>
      <c r="K760" s="1" t="s">
        <v>91</v>
      </c>
      <c r="L760" s="14">
        <v>1</v>
      </c>
      <c r="M760" s="31" t="str">
        <f>VLOOKUP(L760,TiposUso!$A$1:$B$26,2,"FALSO")</f>
        <v>Captação em corpos de água (rios, lagoas naturais,etc.)</v>
      </c>
      <c r="N760" s="14" t="s">
        <v>24</v>
      </c>
      <c r="O760" s="1" t="s">
        <v>1111</v>
      </c>
      <c r="P760" s="1" t="s">
        <v>1111</v>
      </c>
      <c r="Q760" s="1" t="s">
        <v>10937</v>
      </c>
      <c r="R760" s="1" t="s">
        <v>10938</v>
      </c>
      <c r="S760" s="14">
        <v>17</v>
      </c>
      <c r="T760" s="1">
        <f t="shared" si="16"/>
        <v>61.2</v>
      </c>
    </row>
    <row r="761" spans="1:21" s="1" customFormat="1" ht="15" customHeight="1" x14ac:dyDescent="0.2">
      <c r="A761" s="1" t="s">
        <v>10939</v>
      </c>
      <c r="B761" s="1" t="s">
        <v>10940</v>
      </c>
      <c r="C761" s="1" t="s">
        <v>10941</v>
      </c>
      <c r="D761" s="14" t="s">
        <v>6499</v>
      </c>
      <c r="E761" s="1" t="s">
        <v>10942</v>
      </c>
      <c r="F761" s="2">
        <v>41968</v>
      </c>
      <c r="G761" s="2">
        <v>43794</v>
      </c>
      <c r="H761" s="33" t="s">
        <v>111</v>
      </c>
      <c r="I761" s="1" t="s">
        <v>168</v>
      </c>
      <c r="J761" s="1" t="s">
        <v>91</v>
      </c>
      <c r="K761" s="1" t="s">
        <v>91</v>
      </c>
      <c r="L761" s="14">
        <v>14</v>
      </c>
      <c r="M761" s="31" t="str">
        <f>VLOOKUP(L761,TiposUso!$A$1:$B$26,2,"FALSO")</f>
        <v>Dragagem de curso de água para fins de extração mineral</v>
      </c>
      <c r="N761" s="14" t="s">
        <v>24</v>
      </c>
      <c r="O761" s="1" t="s">
        <v>1111</v>
      </c>
      <c r="P761" s="1" t="s">
        <v>10943</v>
      </c>
      <c r="Q761" s="1" t="s">
        <v>10944</v>
      </c>
      <c r="R761" s="1" t="s">
        <v>10945</v>
      </c>
      <c r="S761" s="14">
        <v>4</v>
      </c>
      <c r="T761" s="1">
        <f t="shared" si="16"/>
        <v>14.4</v>
      </c>
    </row>
    <row r="762" spans="1:21" s="1" customFormat="1" ht="15" customHeight="1" x14ac:dyDescent="0.2">
      <c r="A762" s="1" t="s">
        <v>10946</v>
      </c>
      <c r="B762" s="1" t="s">
        <v>10947</v>
      </c>
      <c r="C762" s="1" t="s">
        <v>10948</v>
      </c>
      <c r="D762" s="14" t="s">
        <v>7907</v>
      </c>
      <c r="E762" s="1" t="s">
        <v>10949</v>
      </c>
      <c r="F762" s="2">
        <v>41968</v>
      </c>
      <c r="G762" s="2">
        <v>43794</v>
      </c>
      <c r="H762" s="33" t="s">
        <v>111</v>
      </c>
      <c r="I762" s="1" t="s">
        <v>857</v>
      </c>
      <c r="J762" s="1" t="s">
        <v>10950</v>
      </c>
      <c r="K762" s="1" t="s">
        <v>10951</v>
      </c>
      <c r="L762" s="14">
        <v>6</v>
      </c>
      <c r="M762" s="31" t="str">
        <f>VLOOKUP(L762,TiposUso!$A$1:$B$26,2,"FALSO")</f>
        <v>Barramento em curso de água, sem captação para regularização de vazão</v>
      </c>
      <c r="N762" s="14" t="s">
        <v>84</v>
      </c>
      <c r="O762" s="1" t="s">
        <v>7909</v>
      </c>
      <c r="P762" s="1" t="s">
        <v>10952</v>
      </c>
      <c r="Q762" s="1" t="s">
        <v>10953</v>
      </c>
      <c r="R762" s="1" t="s">
        <v>10954</v>
      </c>
      <c r="S762" s="14">
        <v>1.151</v>
      </c>
      <c r="T762" s="1">
        <f t="shared" si="16"/>
        <v>4.1436000000000002</v>
      </c>
    </row>
    <row r="763" spans="1:21" s="1" customFormat="1" ht="15" customHeight="1" x14ac:dyDescent="0.2">
      <c r="A763" s="1" t="s">
        <v>11026</v>
      </c>
      <c r="B763" s="1" t="s">
        <v>3020</v>
      </c>
      <c r="C763" s="1" t="s">
        <v>3021</v>
      </c>
      <c r="D763" s="14" t="s">
        <v>647</v>
      </c>
      <c r="E763" s="1" t="s">
        <v>11027</v>
      </c>
      <c r="F763" s="2">
        <v>41969</v>
      </c>
      <c r="G763" s="2">
        <v>43795</v>
      </c>
      <c r="H763" s="33" t="s">
        <v>111</v>
      </c>
      <c r="I763" s="1" t="s">
        <v>3024</v>
      </c>
      <c r="J763" s="1" t="s">
        <v>91</v>
      </c>
      <c r="K763" s="1" t="s">
        <v>91</v>
      </c>
      <c r="L763" s="14">
        <v>1</v>
      </c>
      <c r="M763" s="31" t="str">
        <f>VLOOKUP(L763,TiposUso!$A$1:$B$26,2,"FALSO")</f>
        <v>Captação em corpos de água (rios, lagoas naturais,etc.)</v>
      </c>
      <c r="N763" s="1" t="s">
        <v>32</v>
      </c>
      <c r="O763" s="1" t="s">
        <v>548</v>
      </c>
      <c r="P763" s="1" t="s">
        <v>11028</v>
      </c>
      <c r="Q763" s="1" t="s">
        <v>11029</v>
      </c>
      <c r="R763" s="1" t="s">
        <v>11030</v>
      </c>
      <c r="S763" s="14">
        <v>8.33</v>
      </c>
      <c r="T763" s="1">
        <f t="shared" si="16"/>
        <v>29.988000000000003</v>
      </c>
    </row>
    <row r="764" spans="1:21" s="1" customFormat="1" ht="15" customHeight="1" x14ac:dyDescent="0.2">
      <c r="A764" s="1" t="s">
        <v>11031</v>
      </c>
      <c r="B764" s="1" t="s">
        <v>11032</v>
      </c>
      <c r="C764" s="1" t="s">
        <v>11033</v>
      </c>
      <c r="D764" s="14" t="s">
        <v>1352</v>
      </c>
      <c r="E764" s="1" t="s">
        <v>11034</v>
      </c>
      <c r="F764" s="2">
        <v>41969</v>
      </c>
      <c r="G764" s="2">
        <v>43795</v>
      </c>
      <c r="H764" s="33" t="s">
        <v>111</v>
      </c>
      <c r="I764" s="1" t="s">
        <v>11035</v>
      </c>
      <c r="J764" s="1" t="s">
        <v>91</v>
      </c>
      <c r="K764" s="1" t="s">
        <v>91</v>
      </c>
      <c r="L764" s="14">
        <v>1</v>
      </c>
      <c r="M764" s="31" t="str">
        <f>VLOOKUP(L764,TiposUso!$A$1:$B$26,2,"FALSO")</f>
        <v>Captação em corpos de água (rios, lagoas naturais,etc.)</v>
      </c>
      <c r="N764" s="14" t="s">
        <v>31</v>
      </c>
      <c r="O764" s="1" t="s">
        <v>557</v>
      </c>
      <c r="P764" s="1" t="s">
        <v>11036</v>
      </c>
      <c r="Q764" s="1" t="s">
        <v>11037</v>
      </c>
      <c r="R764" s="1" t="s">
        <v>11038</v>
      </c>
      <c r="S764" s="14">
        <v>5</v>
      </c>
      <c r="T764" s="1">
        <f t="shared" si="16"/>
        <v>18</v>
      </c>
    </row>
    <row r="765" spans="1:21" s="1" customFormat="1" ht="15" customHeight="1" x14ac:dyDescent="0.2">
      <c r="A765" s="1" t="s">
        <v>11039</v>
      </c>
      <c r="B765" s="1" t="s">
        <v>11040</v>
      </c>
      <c r="C765" s="1" t="s">
        <v>6205</v>
      </c>
      <c r="D765" s="14" t="s">
        <v>1212</v>
      </c>
      <c r="E765" s="1" t="s">
        <v>11041</v>
      </c>
      <c r="F765" s="2">
        <v>41969</v>
      </c>
      <c r="G765" s="2">
        <v>43795</v>
      </c>
      <c r="H765" s="33" t="s">
        <v>111</v>
      </c>
      <c r="I765" s="1" t="s">
        <v>168</v>
      </c>
      <c r="J765" s="1" t="s">
        <v>91</v>
      </c>
      <c r="K765" s="1" t="s">
        <v>91</v>
      </c>
      <c r="L765" s="14">
        <v>14</v>
      </c>
      <c r="M765" s="31" t="str">
        <f>VLOOKUP(L765,TiposUso!$A$1:$B$26,2,"FALSO")</f>
        <v>Dragagem de curso de água para fins de extração mineral</v>
      </c>
      <c r="N765" s="14" t="s">
        <v>31</v>
      </c>
      <c r="O765" s="1" t="s">
        <v>548</v>
      </c>
      <c r="P765" s="1" t="s">
        <v>11042</v>
      </c>
      <c r="Q765" s="36" t="s">
        <v>11043</v>
      </c>
      <c r="R765" s="36" t="s">
        <v>11044</v>
      </c>
      <c r="S765" s="1" t="s">
        <v>91</v>
      </c>
    </row>
    <row r="766" spans="1:21" s="1" customFormat="1" ht="15" customHeight="1" x14ac:dyDescent="0.2">
      <c r="A766" s="1" t="s">
        <v>11045</v>
      </c>
      <c r="B766" s="1" t="s">
        <v>1218</v>
      </c>
      <c r="C766" s="1" t="s">
        <v>1219</v>
      </c>
      <c r="D766" s="14" t="s">
        <v>1396</v>
      </c>
      <c r="E766" s="1" t="s">
        <v>11046</v>
      </c>
      <c r="F766" s="2">
        <v>41969</v>
      </c>
      <c r="G766" s="2">
        <v>43795</v>
      </c>
      <c r="H766" s="33" t="s">
        <v>111</v>
      </c>
      <c r="I766" s="1" t="s">
        <v>1205</v>
      </c>
      <c r="J766" s="1" t="s">
        <v>91</v>
      </c>
      <c r="K766" s="1" t="s">
        <v>91</v>
      </c>
      <c r="L766" s="14">
        <v>1</v>
      </c>
      <c r="M766" s="31" t="str">
        <f>VLOOKUP(L766,TiposUso!$A$1:$B$26,2,"FALSO")</f>
        <v>Captação em corpos de água (rios, lagoas naturais,etc.)</v>
      </c>
      <c r="N766" s="14" t="s">
        <v>21</v>
      </c>
      <c r="O766" s="1" t="s">
        <v>565</v>
      </c>
      <c r="P766" s="1" t="s">
        <v>11047</v>
      </c>
      <c r="Q766" s="1" t="s">
        <v>11048</v>
      </c>
      <c r="R766" s="1" t="s">
        <v>11049</v>
      </c>
      <c r="S766" s="14">
        <v>13.8</v>
      </c>
      <c r="T766" s="1">
        <f t="shared" si="16"/>
        <v>49.680000000000007</v>
      </c>
    </row>
    <row r="767" spans="1:21" s="1" customFormat="1" ht="15" customHeight="1" x14ac:dyDescent="0.2">
      <c r="A767" s="1" t="s">
        <v>11050</v>
      </c>
      <c r="B767" s="1" t="s">
        <v>11051</v>
      </c>
      <c r="C767" s="1" t="s">
        <v>11052</v>
      </c>
      <c r="D767" s="14" t="s">
        <v>539</v>
      </c>
      <c r="E767" s="1" t="s">
        <v>11053</v>
      </c>
      <c r="F767" s="2">
        <v>41969</v>
      </c>
      <c r="G767" s="2">
        <v>43430</v>
      </c>
      <c r="H767" s="33" t="s">
        <v>111</v>
      </c>
      <c r="I767" s="1" t="s">
        <v>4203</v>
      </c>
      <c r="J767" s="1" t="s">
        <v>91</v>
      </c>
      <c r="K767" s="1" t="s">
        <v>91</v>
      </c>
      <c r="L767" s="14">
        <v>1</v>
      </c>
      <c r="M767" s="31" t="str">
        <f>VLOOKUP(L767,TiposUso!$A$1:$B$26,2,"FALSO")</f>
        <v>Captação em corpos de água (rios, lagoas naturais,etc.)</v>
      </c>
      <c r="N767" s="14" t="s">
        <v>77</v>
      </c>
      <c r="O767" s="1" t="s">
        <v>532</v>
      </c>
      <c r="P767" s="1" t="s">
        <v>6741</v>
      </c>
      <c r="Q767" s="1" t="s">
        <v>11054</v>
      </c>
      <c r="R767" s="1" t="s">
        <v>11055</v>
      </c>
      <c r="S767" s="14">
        <v>35.229999999999997</v>
      </c>
      <c r="T767" s="1">
        <f t="shared" si="16"/>
        <v>126.82799999999999</v>
      </c>
    </row>
    <row r="768" spans="1:21" s="1" customFormat="1" ht="15" customHeight="1" x14ac:dyDescent="0.2">
      <c r="A768" s="1" t="s">
        <v>11056</v>
      </c>
      <c r="B768" s="1" t="s">
        <v>8770</v>
      </c>
      <c r="C768" s="1" t="s">
        <v>8771</v>
      </c>
      <c r="D768" s="14" t="s">
        <v>6240</v>
      </c>
      <c r="E768" s="1" t="s">
        <v>11057</v>
      </c>
      <c r="F768" s="2">
        <v>41969</v>
      </c>
      <c r="G768" s="2">
        <v>42334</v>
      </c>
      <c r="H768" s="33" t="s">
        <v>111</v>
      </c>
      <c r="I768" s="1" t="s">
        <v>8194</v>
      </c>
      <c r="J768" s="1" t="s">
        <v>91</v>
      </c>
      <c r="K768" s="1" t="s">
        <v>91</v>
      </c>
      <c r="L768" s="14">
        <v>13</v>
      </c>
      <c r="M768" s="31" t="str">
        <f>VLOOKUP(L768,TiposUso!$A$1:$B$26,2,"FALSO")</f>
        <v>Dragagem, limpeza ou desassoreamento de curso de água</v>
      </c>
      <c r="N768" s="14" t="s">
        <v>76</v>
      </c>
      <c r="O768" s="1" t="s">
        <v>685</v>
      </c>
      <c r="P768" s="1" t="s">
        <v>11058</v>
      </c>
      <c r="Q768" s="36" t="s">
        <v>11059</v>
      </c>
      <c r="R768" s="36" t="s">
        <v>11059</v>
      </c>
      <c r="S768" s="1" t="s">
        <v>91</v>
      </c>
    </row>
    <row r="769" spans="1:21" s="1" customFormat="1" ht="15" customHeight="1" x14ac:dyDescent="0.2">
      <c r="A769" s="1" t="s">
        <v>11060</v>
      </c>
      <c r="B769" s="1" t="s">
        <v>11061</v>
      </c>
      <c r="C769" s="1" t="s">
        <v>11062</v>
      </c>
      <c r="D769" s="14" t="s">
        <v>1180</v>
      </c>
      <c r="E769" s="1" t="s">
        <v>11063</v>
      </c>
      <c r="F769" s="2">
        <v>41969</v>
      </c>
      <c r="G769" s="2">
        <v>43795</v>
      </c>
      <c r="H769" s="33" t="s">
        <v>111</v>
      </c>
      <c r="I769" s="1" t="s">
        <v>786</v>
      </c>
      <c r="J769" s="1" t="s">
        <v>91</v>
      </c>
      <c r="K769" s="1" t="s">
        <v>91</v>
      </c>
      <c r="L769" s="14">
        <v>2</v>
      </c>
      <c r="M769" s="31" t="str">
        <f>VLOOKUP(L769,TiposUso!$A$1:$B$26,2,"FALSO")</f>
        <v>Captação em barramento em curso de água, sem regularização de vazão</v>
      </c>
      <c r="N769" s="14" t="s">
        <v>76</v>
      </c>
      <c r="O769" s="1" t="s">
        <v>685</v>
      </c>
      <c r="P769" s="1" t="s">
        <v>2560</v>
      </c>
      <c r="Q769" s="1" t="s">
        <v>11064</v>
      </c>
      <c r="R769" s="1" t="s">
        <v>11065</v>
      </c>
      <c r="S769" s="14">
        <v>15</v>
      </c>
      <c r="T769" s="1">
        <f t="shared" si="16"/>
        <v>54</v>
      </c>
    </row>
    <row r="770" spans="1:21" s="1" customFormat="1" ht="15" customHeight="1" x14ac:dyDescent="0.2">
      <c r="A770" s="1" t="s">
        <v>11066</v>
      </c>
      <c r="B770" s="1" t="s">
        <v>11067</v>
      </c>
      <c r="C770" s="1" t="s">
        <v>11068</v>
      </c>
      <c r="D770" s="14" t="s">
        <v>1288</v>
      </c>
      <c r="E770" s="1" t="s">
        <v>11069</v>
      </c>
      <c r="F770" s="2">
        <v>41969</v>
      </c>
      <c r="G770" s="2">
        <v>43795</v>
      </c>
      <c r="H770" s="33" t="s">
        <v>111</v>
      </c>
      <c r="I770" s="1" t="s">
        <v>11070</v>
      </c>
      <c r="J770" s="1" t="s">
        <v>91</v>
      </c>
      <c r="K770" s="1" t="s">
        <v>91</v>
      </c>
      <c r="L770" s="14">
        <v>1</v>
      </c>
      <c r="M770" s="31" t="str">
        <f>VLOOKUP(L770,TiposUso!$A$1:$B$26,2,"FALSO")</f>
        <v>Captação em corpos de água (rios, lagoas naturais,etc.)</v>
      </c>
      <c r="N770" s="14" t="s">
        <v>31</v>
      </c>
      <c r="O770" s="1" t="s">
        <v>557</v>
      </c>
      <c r="P770" s="1" t="s">
        <v>1356</v>
      </c>
      <c r="Q770" s="1" t="s">
        <v>9017</v>
      </c>
      <c r="R770" s="1" t="s">
        <v>11071</v>
      </c>
      <c r="S770" s="14">
        <v>1.8</v>
      </c>
      <c r="T770" s="1">
        <f t="shared" si="16"/>
        <v>6.4799999999999995</v>
      </c>
    </row>
    <row r="771" spans="1:21" s="1" customFormat="1" ht="15" customHeight="1" x14ac:dyDescent="0.2">
      <c r="A771" s="1" t="s">
        <v>11072</v>
      </c>
      <c r="B771" s="1" t="s">
        <v>11073</v>
      </c>
      <c r="C771" s="1" t="s">
        <v>11074</v>
      </c>
      <c r="D771" s="14" t="s">
        <v>3047</v>
      </c>
      <c r="E771" s="1" t="s">
        <v>11075</v>
      </c>
      <c r="F771" s="2">
        <v>41969</v>
      </c>
      <c r="G771" s="2">
        <v>43795</v>
      </c>
      <c r="H771" s="33" t="s">
        <v>111</v>
      </c>
      <c r="I771" s="1" t="s">
        <v>11076</v>
      </c>
      <c r="J771" s="1" t="s">
        <v>91</v>
      </c>
      <c r="K771" s="1" t="s">
        <v>91</v>
      </c>
      <c r="L771" s="14">
        <v>1</v>
      </c>
      <c r="M771" s="31" t="str">
        <f>VLOOKUP(L771,TiposUso!$A$1:$B$26,2,"FALSO")</f>
        <v>Captação em corpos de água (rios, lagoas naturais,etc.)</v>
      </c>
      <c r="N771" s="14" t="s">
        <v>75</v>
      </c>
      <c r="O771" s="1" t="s">
        <v>11077</v>
      </c>
      <c r="P771" s="1" t="s">
        <v>11077</v>
      </c>
      <c r="Q771" s="1" t="s">
        <v>11078</v>
      </c>
      <c r="R771" s="1" t="s">
        <v>11079</v>
      </c>
      <c r="S771" s="14">
        <v>83</v>
      </c>
      <c r="T771" s="1">
        <f t="shared" si="16"/>
        <v>298.8</v>
      </c>
    </row>
    <row r="772" spans="1:21" s="1" customFormat="1" ht="15" customHeight="1" x14ac:dyDescent="0.2">
      <c r="A772" s="1" t="s">
        <v>11080</v>
      </c>
      <c r="B772" s="1" t="s">
        <v>11081</v>
      </c>
      <c r="C772" s="1" t="s">
        <v>11082</v>
      </c>
      <c r="D772" s="14" t="s">
        <v>1396</v>
      </c>
      <c r="E772" s="1" t="s">
        <v>11276</v>
      </c>
      <c r="F772" s="2">
        <v>41969</v>
      </c>
      <c r="G772" s="2">
        <v>43795</v>
      </c>
      <c r="H772" s="33" t="s">
        <v>111</v>
      </c>
      <c r="I772" s="1" t="s">
        <v>11083</v>
      </c>
      <c r="J772" s="1" t="s">
        <v>11084</v>
      </c>
      <c r="K772" s="1" t="s">
        <v>11085</v>
      </c>
      <c r="L772" s="14">
        <v>2</v>
      </c>
      <c r="M772" s="31" t="str">
        <f>VLOOKUP(L772,TiposUso!$A$1:$B$26,2,"FALSO")</f>
        <v>Captação em barramento em curso de água, sem regularização de vazão</v>
      </c>
      <c r="N772" s="14" t="s">
        <v>21</v>
      </c>
      <c r="O772" s="1" t="s">
        <v>565</v>
      </c>
      <c r="P772" s="1" t="s">
        <v>11086</v>
      </c>
      <c r="Q772" s="1" t="s">
        <v>11087</v>
      </c>
      <c r="R772" s="1" t="s">
        <v>11088</v>
      </c>
      <c r="S772" s="14">
        <v>4.8499999999999996</v>
      </c>
      <c r="T772" s="1">
        <f t="shared" si="16"/>
        <v>17.459999999999997</v>
      </c>
    </row>
    <row r="773" spans="1:21" s="21" customFormat="1" ht="15" customHeight="1" x14ac:dyDescent="0.2">
      <c r="A773" s="21" t="s">
        <v>11091</v>
      </c>
      <c r="B773" s="21" t="s">
        <v>11092</v>
      </c>
      <c r="C773" s="21" t="s">
        <v>11093</v>
      </c>
      <c r="D773" s="21" t="s">
        <v>11094</v>
      </c>
      <c r="E773" s="21" t="s">
        <v>11095</v>
      </c>
      <c r="F773" s="22">
        <v>41970</v>
      </c>
      <c r="G773" s="22">
        <v>43796</v>
      </c>
      <c r="H773" s="22" t="s">
        <v>111</v>
      </c>
      <c r="I773" s="21" t="s">
        <v>11096</v>
      </c>
      <c r="J773" s="21" t="s">
        <v>91</v>
      </c>
      <c r="K773" s="21" t="s">
        <v>91</v>
      </c>
      <c r="L773" s="21">
        <v>1</v>
      </c>
      <c r="M773" s="68" t="str">
        <f>VLOOKUP(L773,TiposUso!$A$1:$B$26,2,"FALSO")</f>
        <v>Captação em corpos de água (rios, lagoas naturais,etc.)</v>
      </c>
      <c r="N773" s="21" t="s">
        <v>26</v>
      </c>
      <c r="O773" s="21" t="s">
        <v>11097</v>
      </c>
      <c r="P773" s="21" t="s">
        <v>4072</v>
      </c>
      <c r="Q773" s="21" t="s">
        <v>11098</v>
      </c>
      <c r="R773" s="21" t="s">
        <v>11099</v>
      </c>
      <c r="S773" s="21">
        <v>13</v>
      </c>
      <c r="T773" s="21">
        <f t="shared" si="16"/>
        <v>46.8</v>
      </c>
    </row>
    <row r="774" spans="1:21" s="21" customFormat="1" ht="15" customHeight="1" x14ac:dyDescent="0.2">
      <c r="A774" s="21" t="s">
        <v>11133</v>
      </c>
      <c r="B774" s="21" t="s">
        <v>11134</v>
      </c>
      <c r="C774" s="21" t="s">
        <v>11135</v>
      </c>
      <c r="D774" s="21" t="s">
        <v>6468</v>
      </c>
      <c r="E774" s="21" t="s">
        <v>11136</v>
      </c>
      <c r="F774" s="22">
        <v>41970</v>
      </c>
      <c r="G774" s="22">
        <v>43796</v>
      </c>
      <c r="H774" s="22" t="s">
        <v>111</v>
      </c>
      <c r="I774" s="21" t="s">
        <v>11137</v>
      </c>
      <c r="J774" s="21" t="s">
        <v>91</v>
      </c>
      <c r="K774" s="21" t="s">
        <v>91</v>
      </c>
      <c r="L774" s="21">
        <v>1</v>
      </c>
      <c r="M774" s="68" t="str">
        <f>VLOOKUP(L774,TiposUso!$A$1:$B$26,2,"FALSO")</f>
        <v>Captação em corpos de água (rios, lagoas naturais,etc.)</v>
      </c>
      <c r="N774" s="21" t="s">
        <v>65</v>
      </c>
      <c r="O774" s="21" t="s">
        <v>135</v>
      </c>
      <c r="P774" s="21" t="s">
        <v>135</v>
      </c>
      <c r="Q774" s="21" t="s">
        <v>11138</v>
      </c>
      <c r="R774" s="21" t="s">
        <v>11139</v>
      </c>
      <c r="S774" s="21">
        <v>550</v>
      </c>
      <c r="T774" s="21">
        <f t="shared" si="16"/>
        <v>1980.0000000000002</v>
      </c>
    </row>
    <row r="775" spans="1:21" s="1" customFormat="1" ht="15" customHeight="1" x14ac:dyDescent="0.2">
      <c r="A775" s="1" t="s">
        <v>11148</v>
      </c>
      <c r="B775" s="1" t="s">
        <v>11142</v>
      </c>
      <c r="C775" s="1" t="s">
        <v>6121</v>
      </c>
      <c r="D775" s="14" t="s">
        <v>5116</v>
      </c>
      <c r="E775" s="1" t="s">
        <v>11149</v>
      </c>
      <c r="F775" s="2">
        <v>41971</v>
      </c>
      <c r="G775" s="2">
        <v>43415</v>
      </c>
      <c r="H775" s="33" t="s">
        <v>111</v>
      </c>
      <c r="I775" s="1" t="s">
        <v>11150</v>
      </c>
      <c r="J775" s="1" t="s">
        <v>11151</v>
      </c>
      <c r="K775" s="1" t="s">
        <v>11152</v>
      </c>
      <c r="L775" s="14">
        <v>5</v>
      </c>
      <c r="M775" s="31" t="str">
        <f>VLOOKUP(L775,TiposUso!$A$1:$B$26,2,"FALSO")</f>
        <v>Barramento em curso de água, sem captação</v>
      </c>
      <c r="N775" s="14" t="s">
        <v>70</v>
      </c>
      <c r="O775" s="1" t="s">
        <v>184</v>
      </c>
      <c r="P775" s="1" t="s">
        <v>184</v>
      </c>
      <c r="Q775" s="1" t="s">
        <v>11153</v>
      </c>
      <c r="R775" s="1" t="s">
        <v>11154</v>
      </c>
      <c r="S775" s="14" t="s">
        <v>91</v>
      </c>
    </row>
    <row r="776" spans="1:21" s="1" customFormat="1" ht="15" customHeight="1" x14ac:dyDescent="0.2">
      <c r="A776" s="1" t="s">
        <v>11155</v>
      </c>
      <c r="B776" s="1" t="s">
        <v>11142</v>
      </c>
      <c r="C776" s="1" t="s">
        <v>6121</v>
      </c>
      <c r="D776" s="14" t="s">
        <v>5116</v>
      </c>
      <c r="E776" s="1" t="s">
        <v>11156</v>
      </c>
      <c r="F776" s="2">
        <v>41971</v>
      </c>
      <c r="G776" s="2">
        <v>43415</v>
      </c>
      <c r="H776" s="33" t="s">
        <v>111</v>
      </c>
      <c r="I776" s="1" t="s">
        <v>11150</v>
      </c>
      <c r="J776" s="1" t="s">
        <v>11151</v>
      </c>
      <c r="K776" s="1" t="s">
        <v>11152</v>
      </c>
      <c r="L776" s="14">
        <v>5</v>
      </c>
      <c r="M776" s="31" t="str">
        <f>VLOOKUP(L776,TiposUso!$A$1:$B$26,2,"FALSO")</f>
        <v>Barramento em curso de água, sem captação</v>
      </c>
      <c r="N776" s="14" t="s">
        <v>70</v>
      </c>
      <c r="O776" s="1" t="s">
        <v>184</v>
      </c>
      <c r="P776" s="1" t="s">
        <v>184</v>
      </c>
      <c r="Q776" s="1" t="s">
        <v>6125</v>
      </c>
      <c r="R776" s="1" t="s">
        <v>6126</v>
      </c>
      <c r="S776" s="14" t="s">
        <v>91</v>
      </c>
    </row>
    <row r="777" spans="1:21" s="1" customFormat="1" ht="15" customHeight="1" x14ac:dyDescent="0.2">
      <c r="A777" s="1" t="s">
        <v>11157</v>
      </c>
      <c r="B777" s="1" t="s">
        <v>11142</v>
      </c>
      <c r="C777" s="1" t="s">
        <v>6121</v>
      </c>
      <c r="D777" s="14" t="s">
        <v>5116</v>
      </c>
      <c r="E777" s="1" t="s">
        <v>4122</v>
      </c>
      <c r="F777" s="2">
        <v>41971</v>
      </c>
      <c r="G777" s="2">
        <v>43415</v>
      </c>
      <c r="H777" s="33" t="s">
        <v>111</v>
      </c>
      <c r="I777" s="1" t="s">
        <v>11150</v>
      </c>
      <c r="J777" s="1" t="s">
        <v>11158</v>
      </c>
      <c r="K777" s="1" t="s">
        <v>11159</v>
      </c>
      <c r="L777" s="14">
        <v>5</v>
      </c>
      <c r="M777" s="31" t="str">
        <f>VLOOKUP(L777,TiposUso!$A$1:$B$26,2,"FALSO")</f>
        <v>Barramento em curso de água, sem captação</v>
      </c>
      <c r="N777" s="14" t="s">
        <v>70</v>
      </c>
      <c r="O777" s="1" t="s">
        <v>184</v>
      </c>
      <c r="P777" s="1" t="s">
        <v>184</v>
      </c>
      <c r="Q777" s="1" t="s">
        <v>11160</v>
      </c>
      <c r="R777" s="1" t="s">
        <v>11161</v>
      </c>
      <c r="S777" s="14" t="s">
        <v>91</v>
      </c>
    </row>
    <row r="778" spans="1:21" s="1" customFormat="1" ht="15" customHeight="1" x14ac:dyDescent="0.2">
      <c r="A778" s="1" t="s">
        <v>11162</v>
      </c>
      <c r="B778" s="1" t="s">
        <v>11142</v>
      </c>
      <c r="C778" s="1" t="s">
        <v>6121</v>
      </c>
      <c r="D778" s="14" t="s">
        <v>5116</v>
      </c>
      <c r="E778" s="1" t="s">
        <v>11163</v>
      </c>
      <c r="F778" s="2">
        <v>41971</v>
      </c>
      <c r="G778" s="2">
        <v>43415</v>
      </c>
      <c r="H778" s="33" t="s">
        <v>111</v>
      </c>
      <c r="I778" s="1" t="s">
        <v>11150</v>
      </c>
      <c r="J778" s="1" t="s">
        <v>11164</v>
      </c>
      <c r="K778" s="1" t="s">
        <v>11165</v>
      </c>
      <c r="L778" s="14">
        <v>5</v>
      </c>
      <c r="M778" s="31" t="str">
        <f>VLOOKUP(L778,TiposUso!$A$1:$B$26,2,"FALSO")</f>
        <v>Barramento em curso de água, sem captação</v>
      </c>
      <c r="N778" s="14" t="s">
        <v>70</v>
      </c>
      <c r="O778" s="1" t="s">
        <v>184</v>
      </c>
      <c r="P778" s="1" t="s">
        <v>184</v>
      </c>
      <c r="Q778" s="1" t="s">
        <v>11166</v>
      </c>
      <c r="R778" s="1" t="s">
        <v>11167</v>
      </c>
      <c r="S778" s="14" t="s">
        <v>91</v>
      </c>
    </row>
    <row r="779" spans="1:21" s="1" customFormat="1" ht="15" customHeight="1" x14ac:dyDescent="0.2">
      <c r="A779" s="1" t="s">
        <v>11168</v>
      </c>
      <c r="B779" s="1" t="s">
        <v>11142</v>
      </c>
      <c r="C779" s="1" t="s">
        <v>6121</v>
      </c>
      <c r="D779" s="14" t="s">
        <v>5116</v>
      </c>
      <c r="E779" s="1" t="s">
        <v>11169</v>
      </c>
      <c r="F779" s="2">
        <v>41971</v>
      </c>
      <c r="G779" s="2">
        <v>43415</v>
      </c>
      <c r="H779" s="33" t="s">
        <v>111</v>
      </c>
      <c r="I779" s="1" t="s">
        <v>11150</v>
      </c>
      <c r="J779" s="1" t="s">
        <v>11170</v>
      </c>
      <c r="K779" s="1" t="s">
        <v>11171</v>
      </c>
      <c r="L779" s="14">
        <v>5</v>
      </c>
      <c r="M779" s="31" t="str">
        <f>VLOOKUP(L779,TiposUso!$A$1:$B$26,2,"FALSO")</f>
        <v>Barramento em curso de água, sem captação</v>
      </c>
      <c r="N779" s="14" t="s">
        <v>70</v>
      </c>
      <c r="O779" s="1" t="s">
        <v>184</v>
      </c>
      <c r="P779" s="1" t="s">
        <v>184</v>
      </c>
      <c r="Q779" s="1" t="s">
        <v>11172</v>
      </c>
      <c r="R779" s="1" t="s">
        <v>11173</v>
      </c>
      <c r="S779" s="14" t="s">
        <v>91</v>
      </c>
    </row>
    <row r="780" spans="1:21" s="1" customFormat="1" ht="15" customHeight="1" x14ac:dyDescent="0.2">
      <c r="A780" s="1" t="s">
        <v>11174</v>
      </c>
      <c r="B780" s="1" t="s">
        <v>11142</v>
      </c>
      <c r="C780" s="1" t="s">
        <v>6121</v>
      </c>
      <c r="D780" s="14" t="s">
        <v>5116</v>
      </c>
      <c r="E780" s="1" t="s">
        <v>11175</v>
      </c>
      <c r="F780" s="2">
        <v>41971</v>
      </c>
      <c r="G780" s="2">
        <v>43415</v>
      </c>
      <c r="H780" s="33" t="s">
        <v>111</v>
      </c>
      <c r="I780" s="1" t="s">
        <v>11150</v>
      </c>
      <c r="J780" s="1" t="s">
        <v>11176</v>
      </c>
      <c r="K780" s="1" t="s">
        <v>11177</v>
      </c>
      <c r="L780" s="14">
        <v>6</v>
      </c>
      <c r="M780" s="31" t="str">
        <f>VLOOKUP(L780,TiposUso!$A$1:$B$26,2,"FALSO")</f>
        <v>Barramento em curso de água, sem captação para regularização de vazão</v>
      </c>
      <c r="N780" s="14" t="s">
        <v>70</v>
      </c>
      <c r="O780" s="1" t="s">
        <v>184</v>
      </c>
      <c r="P780" s="1" t="s">
        <v>184</v>
      </c>
      <c r="Q780" s="1" t="s">
        <v>11178</v>
      </c>
      <c r="R780" s="1" t="s">
        <v>11179</v>
      </c>
      <c r="S780" s="14" t="s">
        <v>91</v>
      </c>
    </row>
    <row r="781" spans="1:21" s="1" customFormat="1" ht="15" customHeight="1" x14ac:dyDescent="0.2">
      <c r="A781" s="1" t="s">
        <v>11191</v>
      </c>
      <c r="B781" s="1" t="s">
        <v>11192</v>
      </c>
      <c r="C781" s="1" t="s">
        <v>11193</v>
      </c>
      <c r="D781" s="14" t="s">
        <v>833</v>
      </c>
      <c r="E781" s="1" t="s">
        <v>11194</v>
      </c>
      <c r="F781" s="2">
        <v>41971</v>
      </c>
      <c r="G781" s="2">
        <v>43417</v>
      </c>
      <c r="H781" s="33" t="s">
        <v>111</v>
      </c>
      <c r="I781" s="1" t="s">
        <v>11195</v>
      </c>
      <c r="J781" s="1" t="s">
        <v>11196</v>
      </c>
      <c r="K781" s="1" t="s">
        <v>11197</v>
      </c>
      <c r="L781" s="14">
        <v>4</v>
      </c>
      <c r="M781" s="31" t="str">
        <f>VLOOKUP(L781,TiposUso!$A$1:$B$26,2,"FALSO")</f>
        <v>Captação em barramento em curso de água, com regularização de vazão (Área máxima inundada maior 5,00 HA)</v>
      </c>
      <c r="N781" s="14" t="s">
        <v>70</v>
      </c>
      <c r="O781" s="1" t="s">
        <v>184</v>
      </c>
      <c r="P781" s="1" t="s">
        <v>11198</v>
      </c>
      <c r="Q781" s="1" t="s">
        <v>4212</v>
      </c>
      <c r="R781" s="1" t="s">
        <v>11199</v>
      </c>
      <c r="S781" s="1">
        <v>60</v>
      </c>
      <c r="T781" s="1">
        <f t="shared" ref="T781:T841" si="17">(S781/1000)*3600</f>
        <v>216</v>
      </c>
    </row>
    <row r="782" spans="1:21" s="1" customFormat="1" ht="15" customHeight="1" x14ac:dyDescent="0.2">
      <c r="A782" s="1" t="s">
        <v>11200</v>
      </c>
      <c r="B782" s="1" t="s">
        <v>11201</v>
      </c>
      <c r="C782" s="1" t="s">
        <v>11202</v>
      </c>
      <c r="D782" s="14" t="s">
        <v>936</v>
      </c>
      <c r="E782" s="1" t="s">
        <v>11203</v>
      </c>
      <c r="F782" s="2">
        <v>41971</v>
      </c>
      <c r="G782" s="2">
        <v>43797</v>
      </c>
      <c r="H782" s="33" t="s">
        <v>111</v>
      </c>
      <c r="I782" s="1" t="s">
        <v>168</v>
      </c>
      <c r="J782" s="1" t="s">
        <v>91</v>
      </c>
      <c r="K782" s="1" t="s">
        <v>91</v>
      </c>
      <c r="L782" s="14">
        <v>14</v>
      </c>
      <c r="M782" s="31" t="str">
        <f>VLOOKUP(L782,TiposUso!$A$1:$B$26,2,"FALSO")</f>
        <v>Dragagem de curso de água para fins de extração mineral</v>
      </c>
      <c r="N782" s="14" t="s">
        <v>73</v>
      </c>
      <c r="O782" s="1" t="s">
        <v>938</v>
      </c>
      <c r="P782" s="1" t="s">
        <v>10052</v>
      </c>
      <c r="Q782" s="36" t="s">
        <v>11204</v>
      </c>
      <c r="R782" s="36" t="s">
        <v>11204</v>
      </c>
      <c r="S782" s="1">
        <v>2</v>
      </c>
      <c r="T782" s="1">
        <f t="shared" si="17"/>
        <v>7.2</v>
      </c>
      <c r="U782" s="1" t="s">
        <v>11205</v>
      </c>
    </row>
    <row r="783" spans="1:21" s="1" customFormat="1" ht="15" customHeight="1" x14ac:dyDescent="0.2">
      <c r="A783" s="1" t="s">
        <v>11206</v>
      </c>
      <c r="B783" s="1" t="s">
        <v>11207</v>
      </c>
      <c r="C783" s="1" t="s">
        <v>11208</v>
      </c>
      <c r="D783" s="14" t="s">
        <v>10383</v>
      </c>
      <c r="E783" s="1" t="s">
        <v>11209</v>
      </c>
      <c r="F783" s="2">
        <v>41972</v>
      </c>
      <c r="G783" s="2">
        <v>43798</v>
      </c>
      <c r="H783" s="33" t="s">
        <v>111</v>
      </c>
      <c r="I783" s="1" t="s">
        <v>11210</v>
      </c>
      <c r="J783" s="1" t="s">
        <v>91</v>
      </c>
      <c r="K783" s="1" t="s">
        <v>91</v>
      </c>
      <c r="L783" s="14">
        <v>2</v>
      </c>
      <c r="M783" s="31" t="str">
        <f>VLOOKUP(L783,TiposUso!$A$1:$B$26,2,"FALSO")</f>
        <v>Captação em barramento em curso de água, sem regularização de vazão</v>
      </c>
      <c r="N783" s="14" t="s">
        <v>79</v>
      </c>
      <c r="O783" s="1" t="s">
        <v>752</v>
      </c>
      <c r="P783" s="1" t="s">
        <v>11211</v>
      </c>
      <c r="Q783" s="1" t="s">
        <v>11212</v>
      </c>
      <c r="R783" s="1" t="s">
        <v>11213</v>
      </c>
      <c r="S783" s="1">
        <v>36</v>
      </c>
      <c r="T783" s="1">
        <f t="shared" si="17"/>
        <v>129.6</v>
      </c>
    </row>
    <row r="784" spans="1:21" s="1" customFormat="1" ht="15" customHeight="1" x14ac:dyDescent="0.2">
      <c r="A784" s="1" t="s">
        <v>11214</v>
      </c>
      <c r="B784" s="1" t="s">
        <v>11215</v>
      </c>
      <c r="C784" s="1" t="s">
        <v>11216</v>
      </c>
      <c r="D784" s="14" t="s">
        <v>6392</v>
      </c>
      <c r="E784" s="1" t="s">
        <v>11217</v>
      </c>
      <c r="F784" s="2">
        <v>41972</v>
      </c>
      <c r="G784" s="2">
        <v>43798</v>
      </c>
      <c r="H784" s="33" t="s">
        <v>111</v>
      </c>
      <c r="I784" s="37" t="s">
        <v>87</v>
      </c>
      <c r="J784" s="1" t="s">
        <v>370</v>
      </c>
      <c r="K784" s="1" t="s">
        <v>11221</v>
      </c>
      <c r="L784" s="14">
        <v>2</v>
      </c>
      <c r="M784" s="31" t="str">
        <f>VLOOKUP(L784,TiposUso!$A$1:$B$26,2,"FALSO")</f>
        <v>Captação em barramento em curso de água, sem regularização de vazão</v>
      </c>
      <c r="N784" s="14" t="s">
        <v>65</v>
      </c>
      <c r="O784" s="1" t="s">
        <v>6394</v>
      </c>
      <c r="P784" s="1" t="s">
        <v>11218</v>
      </c>
      <c r="Q784" s="1" t="s">
        <v>11219</v>
      </c>
      <c r="R784" s="1" t="s">
        <v>11220</v>
      </c>
      <c r="S784" s="1">
        <v>1.042</v>
      </c>
      <c r="T784" s="1">
        <f t="shared" si="17"/>
        <v>3.7511999999999999</v>
      </c>
      <c r="U784" s="1" t="s">
        <v>11222</v>
      </c>
    </row>
    <row r="785" spans="1:21" s="1" customFormat="1" ht="15" customHeight="1" x14ac:dyDescent="0.2">
      <c r="A785" s="1" t="s">
        <v>11255</v>
      </c>
      <c r="B785" s="1" t="s">
        <v>11256</v>
      </c>
      <c r="C785" s="1" t="s">
        <v>11257</v>
      </c>
      <c r="D785" s="14" t="s">
        <v>484</v>
      </c>
      <c r="E785" s="1" t="s">
        <v>11258</v>
      </c>
      <c r="F785" s="2">
        <v>41972</v>
      </c>
      <c r="G785" s="2">
        <v>43798</v>
      </c>
      <c r="H785" s="33" t="s">
        <v>111</v>
      </c>
      <c r="I785" s="1" t="s">
        <v>11259</v>
      </c>
      <c r="J785" s="2" t="s">
        <v>91</v>
      </c>
      <c r="K785" s="33" t="s">
        <v>91</v>
      </c>
      <c r="L785" s="14">
        <v>1</v>
      </c>
      <c r="M785" s="31" t="str">
        <f>VLOOKUP(L785,TiposUso!$A$1:$B$26,2,"FALSO")</f>
        <v>Captação em corpos de água (rios, lagoas naturais,etc.)</v>
      </c>
      <c r="N785" s="14" t="s">
        <v>72</v>
      </c>
      <c r="O785" s="1" t="s">
        <v>469</v>
      </c>
      <c r="P785" s="1" t="s">
        <v>469</v>
      </c>
      <c r="Q785" s="1" t="s">
        <v>11260</v>
      </c>
      <c r="R785" s="1" t="s">
        <v>11261</v>
      </c>
      <c r="S785" s="1">
        <v>213</v>
      </c>
      <c r="T785" s="1">
        <f t="shared" si="17"/>
        <v>766.8</v>
      </c>
    </row>
    <row r="786" spans="1:21" s="1" customFormat="1" ht="15" customHeight="1" x14ac:dyDescent="0.2">
      <c r="A786" s="1" t="s">
        <v>11262</v>
      </c>
      <c r="B786" s="1" t="s">
        <v>11263</v>
      </c>
      <c r="C786" s="1" t="s">
        <v>11264</v>
      </c>
      <c r="D786" s="14" t="s">
        <v>484</v>
      </c>
      <c r="E786" s="1" t="s">
        <v>11265</v>
      </c>
      <c r="F786" s="2">
        <v>41972</v>
      </c>
      <c r="G786" s="2">
        <v>43798</v>
      </c>
      <c r="H786" s="33" t="s">
        <v>111</v>
      </c>
      <c r="I786" s="1" t="s">
        <v>11266</v>
      </c>
      <c r="J786" s="2" t="s">
        <v>91</v>
      </c>
      <c r="K786" s="33" t="s">
        <v>91</v>
      </c>
      <c r="L786" s="14">
        <v>1</v>
      </c>
      <c r="M786" s="31" t="str">
        <f>VLOOKUP(L786,TiposUso!$A$1:$B$26,2,"FALSO")</f>
        <v>Captação em corpos de água (rios, lagoas naturais,etc.)</v>
      </c>
      <c r="N786" s="14" t="s">
        <v>27</v>
      </c>
      <c r="O786" s="1" t="s">
        <v>495</v>
      </c>
      <c r="P786" s="1" t="s">
        <v>4629</v>
      </c>
      <c r="Q786" s="1" t="s">
        <v>11267</v>
      </c>
      <c r="R786" s="1" t="s">
        <v>11268</v>
      </c>
      <c r="S786" s="1">
        <v>59</v>
      </c>
      <c r="T786" s="1">
        <f t="shared" si="17"/>
        <v>212.39999999999998</v>
      </c>
    </row>
    <row r="787" spans="1:21" s="1" customFormat="1" ht="15" customHeight="1" x14ac:dyDescent="0.2">
      <c r="A787" s="1" t="s">
        <v>11295</v>
      </c>
      <c r="B787" s="1" t="s">
        <v>11296</v>
      </c>
      <c r="C787" s="1" t="s">
        <v>11297</v>
      </c>
      <c r="D787" s="14" t="s">
        <v>2852</v>
      </c>
      <c r="E787" s="1" t="s">
        <v>11298</v>
      </c>
      <c r="F787" s="2">
        <v>41976</v>
      </c>
      <c r="G787" s="2">
        <v>43802</v>
      </c>
      <c r="H787" s="33" t="s">
        <v>111</v>
      </c>
      <c r="I787" s="1" t="s">
        <v>168</v>
      </c>
      <c r="J787" s="14" t="s">
        <v>91</v>
      </c>
      <c r="K787" s="14" t="s">
        <v>91</v>
      </c>
      <c r="L787" s="14">
        <v>1</v>
      </c>
      <c r="M787" s="31" t="str">
        <f>VLOOKUP(L787,TiposUso!$A$1:$B$26,2,"FALSO")</f>
        <v>Captação em corpos de água (rios, lagoas naturais,etc.)</v>
      </c>
      <c r="N787" s="14" t="s">
        <v>80</v>
      </c>
      <c r="O787" s="1" t="s">
        <v>752</v>
      </c>
      <c r="P787" s="1" t="s">
        <v>11299</v>
      </c>
      <c r="Q787" s="1" t="s">
        <v>11300</v>
      </c>
      <c r="R787" s="1" t="s">
        <v>11301</v>
      </c>
      <c r="S787" s="14">
        <v>9.3000000000000007</v>
      </c>
      <c r="T787" s="1">
        <f t="shared" si="17"/>
        <v>33.480000000000004</v>
      </c>
      <c r="U787" s="1" t="s">
        <v>11302</v>
      </c>
    </row>
    <row r="788" spans="1:21" s="1" customFormat="1" ht="15" customHeight="1" x14ac:dyDescent="0.2">
      <c r="A788" s="1" t="s">
        <v>11303</v>
      </c>
      <c r="B788" s="1" t="s">
        <v>11304</v>
      </c>
      <c r="C788" s="1" t="s">
        <v>6587</v>
      </c>
      <c r="D788" s="14" t="s">
        <v>11305</v>
      </c>
      <c r="E788" s="1" t="s">
        <v>11306</v>
      </c>
      <c r="F788" s="2">
        <v>41976</v>
      </c>
      <c r="G788" s="2">
        <v>42581</v>
      </c>
      <c r="H788" s="33" t="s">
        <v>111</v>
      </c>
      <c r="I788" s="1" t="s">
        <v>142</v>
      </c>
      <c r="J788" s="14" t="s">
        <v>91</v>
      </c>
      <c r="K788" s="14" t="s">
        <v>91</v>
      </c>
      <c r="L788" s="14">
        <v>1</v>
      </c>
      <c r="M788" s="31" t="str">
        <f>VLOOKUP(L788,TiposUso!$A$1:$B$26,2,"FALSO")</f>
        <v>Captação em corpos de água (rios, lagoas naturais,etc.)</v>
      </c>
      <c r="N788" s="14" t="s">
        <v>23</v>
      </c>
      <c r="O788" s="1" t="s">
        <v>2894</v>
      </c>
      <c r="P788" s="1" t="s">
        <v>11307</v>
      </c>
      <c r="Q788" s="1" t="s">
        <v>11308</v>
      </c>
      <c r="R788" s="1" t="s">
        <v>11309</v>
      </c>
      <c r="S788" s="14">
        <v>375</v>
      </c>
      <c r="T788" s="1">
        <f t="shared" si="17"/>
        <v>1350</v>
      </c>
      <c r="U788" s="1" t="s">
        <v>11310</v>
      </c>
    </row>
    <row r="789" spans="1:21" s="1" customFormat="1" ht="15" customHeight="1" x14ac:dyDescent="0.2">
      <c r="A789" s="1" t="s">
        <v>11311</v>
      </c>
      <c r="B789" s="1" t="s">
        <v>11312</v>
      </c>
      <c r="C789" s="1" t="s">
        <v>11313</v>
      </c>
      <c r="D789" s="14" t="s">
        <v>252</v>
      </c>
      <c r="E789" s="1" t="s">
        <v>11314</v>
      </c>
      <c r="F789" s="2">
        <v>41976</v>
      </c>
      <c r="G789" s="2">
        <v>43437</v>
      </c>
      <c r="H789" s="33" t="s">
        <v>111</v>
      </c>
      <c r="I789" s="1" t="s">
        <v>168</v>
      </c>
      <c r="J789" s="14" t="s">
        <v>91</v>
      </c>
      <c r="K789" s="14" t="s">
        <v>91</v>
      </c>
      <c r="L789" s="14">
        <v>14</v>
      </c>
      <c r="M789" s="31" t="str">
        <f>VLOOKUP(L789,TiposUso!$A$1:$B$26,2,"FALSO")</f>
        <v>Dragagem de curso de água para fins de extração mineral</v>
      </c>
      <c r="N789" s="14" t="s">
        <v>23</v>
      </c>
      <c r="O789" s="1" t="s">
        <v>255</v>
      </c>
      <c r="P789" s="1" t="s">
        <v>3621</v>
      </c>
      <c r="Q789" s="36" t="s">
        <v>11315</v>
      </c>
      <c r="R789" s="36" t="s">
        <v>11316</v>
      </c>
      <c r="S789" s="14">
        <v>1.2</v>
      </c>
      <c r="T789" s="1">
        <f t="shared" si="17"/>
        <v>4.3199999999999994</v>
      </c>
    </row>
    <row r="790" spans="1:21" s="1" customFormat="1" ht="15" customHeight="1" x14ac:dyDescent="0.2">
      <c r="A790" s="1" t="s">
        <v>11317</v>
      </c>
      <c r="B790" s="1" t="s">
        <v>11318</v>
      </c>
      <c r="C790" s="1" t="s">
        <v>11319</v>
      </c>
      <c r="D790" s="14" t="s">
        <v>11320</v>
      </c>
      <c r="E790" s="1" t="s">
        <v>11321</v>
      </c>
      <c r="F790" s="2">
        <v>41976</v>
      </c>
      <c r="G790" s="2">
        <v>43437</v>
      </c>
      <c r="H790" s="33" t="s">
        <v>111</v>
      </c>
      <c r="I790" s="1" t="s">
        <v>3653</v>
      </c>
      <c r="J790" s="14" t="s">
        <v>91</v>
      </c>
      <c r="K790" s="14" t="s">
        <v>91</v>
      </c>
      <c r="L790" s="14">
        <v>13</v>
      </c>
      <c r="M790" s="31" t="str">
        <f>VLOOKUP(L790,TiposUso!$A$1:$B$26,2,"FALSO")</f>
        <v>Dragagem, limpeza ou desassoreamento de curso de água</v>
      </c>
      <c r="N790" s="14" t="s">
        <v>33</v>
      </c>
      <c r="O790" s="1" t="s">
        <v>3607</v>
      </c>
      <c r="P790" s="1" t="s">
        <v>11322</v>
      </c>
      <c r="Q790" s="36" t="s">
        <v>11323</v>
      </c>
      <c r="R790" s="36" t="s">
        <v>11324</v>
      </c>
      <c r="S790" s="1" t="s">
        <v>91</v>
      </c>
    </row>
    <row r="791" spans="1:21" s="1" customFormat="1" ht="15" customHeight="1" x14ac:dyDescent="0.2">
      <c r="A791" s="1" t="s">
        <v>11325</v>
      </c>
      <c r="B791" s="1" t="s">
        <v>11326</v>
      </c>
      <c r="C791" s="1" t="s">
        <v>11327</v>
      </c>
      <c r="D791" s="14" t="s">
        <v>421</v>
      </c>
      <c r="E791" s="1" t="s">
        <v>11328</v>
      </c>
      <c r="F791" s="2">
        <v>41976</v>
      </c>
      <c r="G791" s="2">
        <v>44035</v>
      </c>
      <c r="H791" s="33" t="s">
        <v>111</v>
      </c>
      <c r="I791" s="1" t="s">
        <v>142</v>
      </c>
      <c r="J791" s="14" t="s">
        <v>91</v>
      </c>
      <c r="K791" s="14" t="s">
        <v>91</v>
      </c>
      <c r="L791" s="14">
        <v>1</v>
      </c>
      <c r="M791" s="31" t="str">
        <f>VLOOKUP(L791,TiposUso!$A$1:$B$26,2,"FALSO")</f>
        <v>Captação em corpos de água (rios, lagoas naturais,etc.)</v>
      </c>
      <c r="N791" s="14" t="s">
        <v>28</v>
      </c>
      <c r="O791" s="1" t="s">
        <v>299</v>
      </c>
      <c r="P791" s="1" t="s">
        <v>299</v>
      </c>
      <c r="Q791" s="1" t="s">
        <v>11329</v>
      </c>
      <c r="R791" s="1" t="s">
        <v>11330</v>
      </c>
      <c r="S791" s="14">
        <v>45.6</v>
      </c>
      <c r="T791" s="1">
        <f t="shared" si="17"/>
        <v>164.16</v>
      </c>
      <c r="U791" s="1" t="s">
        <v>11331</v>
      </c>
    </row>
    <row r="792" spans="1:21" s="1" customFormat="1" ht="15" customHeight="1" x14ac:dyDescent="0.2">
      <c r="A792" s="1" t="s">
        <v>11332</v>
      </c>
      <c r="B792" s="1" t="s">
        <v>11333</v>
      </c>
      <c r="C792" s="1" t="s">
        <v>11334</v>
      </c>
      <c r="D792" s="14" t="s">
        <v>252</v>
      </c>
      <c r="E792" s="1" t="s">
        <v>11335</v>
      </c>
      <c r="F792" s="2">
        <v>41976</v>
      </c>
      <c r="G792" s="2">
        <v>43437</v>
      </c>
      <c r="H792" s="33" t="s">
        <v>111</v>
      </c>
      <c r="I792" s="1" t="s">
        <v>168</v>
      </c>
      <c r="J792" s="14" t="s">
        <v>91</v>
      </c>
      <c r="K792" s="14" t="s">
        <v>91</v>
      </c>
      <c r="L792" s="14">
        <v>14</v>
      </c>
      <c r="M792" s="31" t="str">
        <f>VLOOKUP(L792,TiposUso!$A$1:$B$26,2,"FALSO")</f>
        <v>Dragagem de curso de água para fins de extração mineral</v>
      </c>
      <c r="N792" s="14" t="s">
        <v>23</v>
      </c>
      <c r="O792" s="1" t="s">
        <v>271</v>
      </c>
      <c r="P792" s="1" t="s">
        <v>255</v>
      </c>
      <c r="Q792" s="36" t="s">
        <v>11336</v>
      </c>
      <c r="R792" s="36" t="s">
        <v>11337</v>
      </c>
      <c r="S792" s="14">
        <v>0.96</v>
      </c>
      <c r="T792" s="1">
        <f t="shared" si="17"/>
        <v>3.4559999999999995</v>
      </c>
    </row>
    <row r="793" spans="1:21" s="1" customFormat="1" ht="15" customHeight="1" x14ac:dyDescent="0.2">
      <c r="A793" s="1" t="s">
        <v>11338</v>
      </c>
      <c r="B793" s="1" t="s">
        <v>11339</v>
      </c>
      <c r="C793" s="1" t="s">
        <v>11340</v>
      </c>
      <c r="D793" s="14" t="s">
        <v>242</v>
      </c>
      <c r="E793" s="1" t="s">
        <v>11341</v>
      </c>
      <c r="F793" s="2">
        <v>41976</v>
      </c>
      <c r="G793" s="2">
        <v>43802</v>
      </c>
      <c r="H793" s="33" t="s">
        <v>111</v>
      </c>
      <c r="I793" s="1" t="s">
        <v>142</v>
      </c>
      <c r="J793" s="14" t="s">
        <v>91</v>
      </c>
      <c r="K793" s="14" t="s">
        <v>91</v>
      </c>
      <c r="L793" s="14">
        <v>2</v>
      </c>
      <c r="M793" s="31" t="str">
        <f>VLOOKUP(L793,TiposUso!$A$1:$B$26,2,"FALSO")</f>
        <v>Captação em barramento em curso de água, sem regularização de vazão</v>
      </c>
      <c r="N793" s="14" t="s">
        <v>35</v>
      </c>
      <c r="O793" s="1" t="s">
        <v>245</v>
      </c>
      <c r="P793" s="1" t="s">
        <v>11342</v>
      </c>
      <c r="Q793" s="1" t="s">
        <v>11343</v>
      </c>
      <c r="R793" s="1" t="s">
        <v>11344</v>
      </c>
      <c r="S793" s="14">
        <v>2</v>
      </c>
      <c r="T793" s="1">
        <f t="shared" si="17"/>
        <v>7.2</v>
      </c>
    </row>
    <row r="794" spans="1:21" s="1" customFormat="1" ht="15" customHeight="1" x14ac:dyDescent="0.2">
      <c r="A794" s="1" t="s">
        <v>11345</v>
      </c>
      <c r="B794" s="1" t="s">
        <v>4185</v>
      </c>
      <c r="C794" s="1" t="s">
        <v>4186</v>
      </c>
      <c r="D794" s="14" t="s">
        <v>196</v>
      </c>
      <c r="E794" s="1" t="s">
        <v>11346</v>
      </c>
      <c r="F794" s="2">
        <v>41977</v>
      </c>
      <c r="G794" s="2">
        <v>43803</v>
      </c>
      <c r="H794" s="33" t="s">
        <v>111</v>
      </c>
      <c r="I794" s="1" t="s">
        <v>11347</v>
      </c>
      <c r="J794" s="14" t="s">
        <v>91</v>
      </c>
      <c r="K794" s="14" t="s">
        <v>91</v>
      </c>
      <c r="L794" s="14">
        <v>1</v>
      </c>
      <c r="M794" s="31" t="str">
        <f>VLOOKUP(L794,TiposUso!$A$1:$B$26,2,"FALSO")</f>
        <v>Captação em corpos de água (rios, lagoas naturais,etc.)</v>
      </c>
      <c r="N794" s="14" t="s">
        <v>70</v>
      </c>
      <c r="O794" s="1" t="s">
        <v>184</v>
      </c>
      <c r="P794" s="1" t="s">
        <v>199</v>
      </c>
      <c r="Q794" s="1" t="s">
        <v>11348</v>
      </c>
      <c r="R794" s="1" t="s">
        <v>11349</v>
      </c>
      <c r="S794" s="14">
        <v>80</v>
      </c>
      <c r="T794" s="1">
        <f t="shared" si="17"/>
        <v>288</v>
      </c>
    </row>
    <row r="795" spans="1:21" s="1" customFormat="1" ht="15" customHeight="1" x14ac:dyDescent="0.2">
      <c r="A795" s="1" t="s">
        <v>11352</v>
      </c>
      <c r="B795" s="1" t="s">
        <v>11353</v>
      </c>
      <c r="C795" s="1" t="s">
        <v>11354</v>
      </c>
      <c r="D795" s="14" t="s">
        <v>10461</v>
      </c>
      <c r="E795" s="1" t="s">
        <v>11355</v>
      </c>
      <c r="F795" s="2">
        <v>41983</v>
      </c>
      <c r="G795" s="2">
        <v>43809</v>
      </c>
      <c r="H795" s="33" t="s">
        <v>111</v>
      </c>
      <c r="I795" s="1" t="s">
        <v>168</v>
      </c>
      <c r="J795" s="14" t="s">
        <v>91</v>
      </c>
      <c r="K795" s="14" t="s">
        <v>91</v>
      </c>
      <c r="L795" s="14">
        <v>14</v>
      </c>
      <c r="M795" s="31" t="str">
        <f>VLOOKUP(L795,TiposUso!$A$1:$B$26,2,"FALSO")</f>
        <v>Dragagem de curso de água para fins de extração mineral</v>
      </c>
      <c r="N795" s="14" t="s">
        <v>79</v>
      </c>
      <c r="O795" s="1" t="s">
        <v>752</v>
      </c>
      <c r="P795" s="1" t="s">
        <v>11356</v>
      </c>
      <c r="Q795" s="36" t="s">
        <v>11357</v>
      </c>
      <c r="R795" s="36" t="s">
        <v>11358</v>
      </c>
      <c r="S795" s="14">
        <v>16</v>
      </c>
      <c r="T795" s="1">
        <f t="shared" si="17"/>
        <v>57.6</v>
      </c>
    </row>
    <row r="796" spans="1:21" s="1" customFormat="1" ht="15" customHeight="1" x14ac:dyDescent="0.2">
      <c r="A796" s="1" t="s">
        <v>11359</v>
      </c>
      <c r="B796" s="1" t="s">
        <v>11360</v>
      </c>
      <c r="C796" s="1" t="s">
        <v>11361</v>
      </c>
      <c r="D796" s="14" t="s">
        <v>196</v>
      </c>
      <c r="E796" s="1" t="s">
        <v>11362</v>
      </c>
      <c r="F796" s="2">
        <v>41983</v>
      </c>
      <c r="G796" s="2">
        <v>43809</v>
      </c>
      <c r="H796" s="33" t="s">
        <v>111</v>
      </c>
      <c r="I796" s="1" t="s">
        <v>5777</v>
      </c>
      <c r="J796" s="14" t="s">
        <v>91</v>
      </c>
      <c r="K796" s="14" t="s">
        <v>91</v>
      </c>
      <c r="L796" s="14">
        <v>1</v>
      </c>
      <c r="M796" s="31" t="str">
        <f>VLOOKUP(L796,TiposUso!$A$1:$B$26,2,"FALSO")</f>
        <v>Captação em corpos de água (rios, lagoas naturais,etc.)</v>
      </c>
      <c r="N796" s="14" t="s">
        <v>70</v>
      </c>
      <c r="O796" s="1" t="s">
        <v>184</v>
      </c>
      <c r="P796" s="1" t="s">
        <v>1121</v>
      </c>
      <c r="Q796" s="1" t="s">
        <v>11363</v>
      </c>
      <c r="R796" s="1" t="s">
        <v>11364</v>
      </c>
      <c r="S796" s="14">
        <v>50</v>
      </c>
      <c r="T796" s="1">
        <f t="shared" si="17"/>
        <v>180</v>
      </c>
      <c r="U796" s="1" t="s">
        <v>11365</v>
      </c>
    </row>
    <row r="797" spans="1:21" s="1" customFormat="1" ht="15" customHeight="1" x14ac:dyDescent="0.2">
      <c r="A797" s="1" t="s">
        <v>11366</v>
      </c>
      <c r="B797" s="1" t="s">
        <v>11367</v>
      </c>
      <c r="C797" s="1" t="s">
        <v>11368</v>
      </c>
      <c r="D797" s="14" t="s">
        <v>196</v>
      </c>
      <c r="E797" s="1" t="s">
        <v>11369</v>
      </c>
      <c r="F797" s="2">
        <v>41983</v>
      </c>
      <c r="G797" s="2">
        <v>43809</v>
      </c>
      <c r="H797" s="33" t="s">
        <v>111</v>
      </c>
      <c r="I797" s="1" t="s">
        <v>11370</v>
      </c>
      <c r="J797" s="14" t="s">
        <v>91</v>
      </c>
      <c r="K797" s="14" t="s">
        <v>91</v>
      </c>
      <c r="L797" s="14">
        <v>1</v>
      </c>
      <c r="M797" s="31" t="str">
        <f>VLOOKUP(L797,TiposUso!$A$1:$B$26,2,"FALSO")</f>
        <v>Captação em corpos de água (rios, lagoas naturais,etc.)</v>
      </c>
      <c r="N797" s="14" t="s">
        <v>70</v>
      </c>
      <c r="O797" s="1" t="s">
        <v>184</v>
      </c>
      <c r="P797" s="1" t="s">
        <v>184</v>
      </c>
      <c r="Q797" s="1" t="s">
        <v>11371</v>
      </c>
      <c r="R797" s="1" t="s">
        <v>11372</v>
      </c>
      <c r="S797" s="14">
        <v>20</v>
      </c>
      <c r="T797" s="1">
        <f t="shared" si="17"/>
        <v>72</v>
      </c>
    </row>
    <row r="798" spans="1:21" s="1" customFormat="1" ht="15" customHeight="1" x14ac:dyDescent="0.2">
      <c r="A798" s="1" t="s">
        <v>11373</v>
      </c>
      <c r="B798" s="1" t="s">
        <v>11374</v>
      </c>
      <c r="C798" s="1" t="s">
        <v>11375</v>
      </c>
      <c r="D798" s="14" t="s">
        <v>181</v>
      </c>
      <c r="E798" s="1" t="s">
        <v>11376</v>
      </c>
      <c r="F798" s="2">
        <v>41983</v>
      </c>
      <c r="G798" s="2">
        <v>42009</v>
      </c>
      <c r="H798" s="33" t="s">
        <v>111</v>
      </c>
      <c r="I798" s="1" t="s">
        <v>11377</v>
      </c>
      <c r="J798" s="14" t="s">
        <v>91</v>
      </c>
      <c r="K798" s="14" t="s">
        <v>91</v>
      </c>
      <c r="L798" s="14">
        <v>1</v>
      </c>
      <c r="M798" s="31" t="str">
        <f>VLOOKUP(L798,TiposUso!$A$1:$B$26,2,"FALSO")</f>
        <v>Captação em corpos de água (rios, lagoas naturais,etc.)</v>
      </c>
      <c r="N798" s="14" t="s">
        <v>70</v>
      </c>
      <c r="O798" s="1" t="s">
        <v>184</v>
      </c>
      <c r="P798" s="1" t="s">
        <v>184</v>
      </c>
      <c r="Q798" s="1" t="s">
        <v>3214</v>
      </c>
      <c r="R798" s="1" t="s">
        <v>11378</v>
      </c>
      <c r="S798" s="14">
        <v>130</v>
      </c>
      <c r="T798" s="1">
        <f t="shared" si="17"/>
        <v>468</v>
      </c>
    </row>
    <row r="799" spans="1:21" s="1" customFormat="1" ht="15" customHeight="1" x14ac:dyDescent="0.2">
      <c r="A799" s="1" t="s">
        <v>11379</v>
      </c>
      <c r="B799" s="1" t="s">
        <v>11380</v>
      </c>
      <c r="C799" s="1" t="s">
        <v>11381</v>
      </c>
      <c r="D799" s="14" t="s">
        <v>3219</v>
      </c>
      <c r="E799" s="1" t="s">
        <v>11729</v>
      </c>
      <c r="F799" s="2">
        <v>41983</v>
      </c>
      <c r="G799" s="2">
        <v>44248</v>
      </c>
      <c r="H799" s="33" t="s">
        <v>111</v>
      </c>
      <c r="I799" s="1" t="s">
        <v>11382</v>
      </c>
      <c r="J799" s="1" t="s">
        <v>11383</v>
      </c>
      <c r="K799" s="1" t="s">
        <v>11384</v>
      </c>
      <c r="L799" s="14">
        <v>4</v>
      </c>
      <c r="M799" s="31" t="str">
        <f>VLOOKUP(L799,TiposUso!$A$1:$B$26,2,"FALSO")</f>
        <v>Captação em barramento em curso de água, com regularização de vazão (Área máxima inundada maior 5,00 HA)</v>
      </c>
      <c r="N799" s="14" t="s">
        <v>83</v>
      </c>
      <c r="O799" s="1" t="s">
        <v>115</v>
      </c>
      <c r="P799" s="1" t="s">
        <v>11385</v>
      </c>
      <c r="Q799" s="1" t="s">
        <v>11386</v>
      </c>
      <c r="R799" s="1" t="s">
        <v>11387</v>
      </c>
      <c r="S799" s="14">
        <v>198</v>
      </c>
      <c r="T799" s="1">
        <f t="shared" si="17"/>
        <v>712.80000000000007</v>
      </c>
      <c r="U799" s="1" t="s">
        <v>11388</v>
      </c>
    </row>
    <row r="800" spans="1:21" s="1" customFormat="1" ht="15" customHeight="1" x14ac:dyDescent="0.2">
      <c r="A800" s="1" t="s">
        <v>11389</v>
      </c>
      <c r="B800" s="1" t="s">
        <v>11390</v>
      </c>
      <c r="C800" s="1" t="s">
        <v>11391</v>
      </c>
      <c r="D800" s="14" t="s">
        <v>11392</v>
      </c>
      <c r="E800" s="1" t="s">
        <v>11393</v>
      </c>
      <c r="F800" s="2">
        <v>41983</v>
      </c>
      <c r="G800" s="2">
        <v>43439</v>
      </c>
      <c r="H800" s="33" t="s">
        <v>111</v>
      </c>
      <c r="I800" s="1" t="s">
        <v>168</v>
      </c>
      <c r="J800" s="14" t="s">
        <v>91</v>
      </c>
      <c r="K800" s="14" t="s">
        <v>91</v>
      </c>
      <c r="L800" s="14">
        <v>14</v>
      </c>
      <c r="M800" s="31" t="str">
        <f>VLOOKUP(L800,TiposUso!$A$1:$B$26,2,"FALSO")</f>
        <v>Dragagem de curso de água para fins de extração mineral</v>
      </c>
      <c r="N800" s="14" t="s">
        <v>35</v>
      </c>
      <c r="O800" s="1" t="s">
        <v>277</v>
      </c>
      <c r="P800" s="1" t="s">
        <v>277</v>
      </c>
      <c r="Q800" s="36" t="s">
        <v>11394</v>
      </c>
      <c r="R800" s="36" t="s">
        <v>11395</v>
      </c>
      <c r="S800" s="14">
        <v>0.33</v>
      </c>
      <c r="T800" s="1">
        <f t="shared" si="17"/>
        <v>1.1879999999999999</v>
      </c>
    </row>
    <row r="801" spans="1:21" s="1" customFormat="1" ht="15" customHeight="1" x14ac:dyDescent="0.2">
      <c r="A801" s="1" t="s">
        <v>11396</v>
      </c>
      <c r="B801" s="1" t="s">
        <v>11397</v>
      </c>
      <c r="C801" s="1" t="s">
        <v>11398</v>
      </c>
      <c r="D801" s="14" t="s">
        <v>1995</v>
      </c>
      <c r="E801" s="1" t="s">
        <v>11399</v>
      </c>
      <c r="F801" s="2">
        <v>41983</v>
      </c>
      <c r="G801" s="2">
        <v>43444</v>
      </c>
      <c r="H801" s="33" t="s">
        <v>111</v>
      </c>
      <c r="I801" s="1" t="s">
        <v>168</v>
      </c>
      <c r="J801" s="14" t="s">
        <v>91</v>
      </c>
      <c r="K801" s="14" t="s">
        <v>91</v>
      </c>
      <c r="L801" s="14">
        <v>14</v>
      </c>
      <c r="M801" s="31" t="str">
        <f>VLOOKUP(L801,TiposUso!$A$1:$B$26,2,"FALSO")</f>
        <v>Dragagem de curso de água para fins de extração mineral</v>
      </c>
      <c r="N801" s="14" t="s">
        <v>33</v>
      </c>
      <c r="O801" s="1" t="s">
        <v>227</v>
      </c>
      <c r="P801" s="1" t="s">
        <v>4915</v>
      </c>
      <c r="Q801" s="36" t="s">
        <v>11400</v>
      </c>
      <c r="R801" s="36" t="s">
        <v>11401</v>
      </c>
      <c r="S801" s="14">
        <v>1.2</v>
      </c>
      <c r="T801" s="1">
        <f t="shared" si="17"/>
        <v>4.3199999999999994</v>
      </c>
    </row>
    <row r="802" spans="1:21" s="1" customFormat="1" ht="15" customHeight="1" x14ac:dyDescent="0.2">
      <c r="A802" s="1" t="s">
        <v>11402</v>
      </c>
      <c r="B802" s="1" t="s">
        <v>11397</v>
      </c>
      <c r="C802" s="1" t="s">
        <v>11398</v>
      </c>
      <c r="D802" s="14" t="s">
        <v>1995</v>
      </c>
      <c r="E802" s="1" t="s">
        <v>11403</v>
      </c>
      <c r="F802" s="2">
        <v>41983</v>
      </c>
      <c r="G802" s="2">
        <v>43444</v>
      </c>
      <c r="H802" s="33" t="s">
        <v>111</v>
      </c>
      <c r="I802" s="1" t="s">
        <v>168</v>
      </c>
      <c r="J802" s="14" t="s">
        <v>91</v>
      </c>
      <c r="K802" s="14" t="s">
        <v>91</v>
      </c>
      <c r="L802" s="14">
        <v>14</v>
      </c>
      <c r="M802" s="31" t="str">
        <f>VLOOKUP(L802,TiposUso!$A$1:$B$26,2,"FALSO")</f>
        <v>Dragagem de curso de água para fins de extração mineral</v>
      </c>
      <c r="N802" s="14" t="s">
        <v>33</v>
      </c>
      <c r="O802" s="1" t="s">
        <v>227</v>
      </c>
      <c r="P802" s="1" t="s">
        <v>4915</v>
      </c>
      <c r="Q802" s="36" t="s">
        <v>11404</v>
      </c>
      <c r="R802" s="36" t="s">
        <v>11405</v>
      </c>
      <c r="S802" s="14">
        <v>1.2</v>
      </c>
      <c r="T802" s="1">
        <f t="shared" si="17"/>
        <v>4.3199999999999994</v>
      </c>
    </row>
    <row r="803" spans="1:21" s="1" customFormat="1" ht="15" customHeight="1" x14ac:dyDescent="0.2">
      <c r="A803" s="1" t="s">
        <v>11406</v>
      </c>
      <c r="B803" s="1" t="s">
        <v>11407</v>
      </c>
      <c r="C803" s="1" t="s">
        <v>11408</v>
      </c>
      <c r="D803" s="14" t="s">
        <v>11409</v>
      </c>
      <c r="E803" s="1" t="s">
        <v>11410</v>
      </c>
      <c r="F803" s="2">
        <v>41983</v>
      </c>
      <c r="G803" s="2">
        <v>43444</v>
      </c>
      <c r="H803" s="33" t="s">
        <v>111</v>
      </c>
      <c r="I803" s="1" t="s">
        <v>168</v>
      </c>
      <c r="J803" s="14" t="s">
        <v>91</v>
      </c>
      <c r="K803" s="14" t="s">
        <v>91</v>
      </c>
      <c r="L803" s="14">
        <v>14</v>
      </c>
      <c r="M803" s="31" t="str">
        <f>VLOOKUP(L803,TiposUso!$A$1:$B$26,2,"FALSO")</f>
        <v>Dragagem de curso de água para fins de extração mineral</v>
      </c>
      <c r="N803" s="14" t="s">
        <v>35</v>
      </c>
      <c r="O803" s="1" t="s">
        <v>3676</v>
      </c>
      <c r="P803" s="1" t="s">
        <v>11411</v>
      </c>
      <c r="Q803" s="36" t="s">
        <v>11412</v>
      </c>
      <c r="R803" s="36" t="s">
        <v>11413</v>
      </c>
      <c r="S803" s="14">
        <v>0.27</v>
      </c>
      <c r="T803" s="1">
        <f t="shared" si="17"/>
        <v>0.97199999999999998</v>
      </c>
    </row>
    <row r="804" spans="1:21" s="1" customFormat="1" ht="15" customHeight="1" x14ac:dyDescent="0.2">
      <c r="A804" s="1" t="s">
        <v>11414</v>
      </c>
      <c r="B804" s="1" t="s">
        <v>11407</v>
      </c>
      <c r="C804" s="1" t="s">
        <v>11408</v>
      </c>
      <c r="D804" s="14" t="s">
        <v>11409</v>
      </c>
      <c r="E804" s="1" t="s">
        <v>11415</v>
      </c>
      <c r="F804" s="2">
        <v>41983</v>
      </c>
      <c r="G804" s="2">
        <v>43444</v>
      </c>
      <c r="H804" s="33" t="s">
        <v>111</v>
      </c>
      <c r="I804" s="1" t="s">
        <v>168</v>
      </c>
      <c r="J804" s="14" t="s">
        <v>91</v>
      </c>
      <c r="K804" s="14" t="s">
        <v>91</v>
      </c>
      <c r="L804" s="14">
        <v>14</v>
      </c>
      <c r="M804" s="31" t="str">
        <f>VLOOKUP(L804,TiposUso!$A$1:$B$26,2,"FALSO")</f>
        <v>Dragagem de curso de água para fins de extração mineral</v>
      </c>
      <c r="N804" s="14" t="s">
        <v>35</v>
      </c>
      <c r="O804" s="1" t="s">
        <v>3676</v>
      </c>
      <c r="P804" s="1" t="s">
        <v>11416</v>
      </c>
      <c r="Q804" s="36" t="s">
        <v>11417</v>
      </c>
      <c r="R804" s="36" t="s">
        <v>11417</v>
      </c>
      <c r="S804" s="14">
        <v>0.27</v>
      </c>
      <c r="T804" s="1">
        <f t="shared" si="17"/>
        <v>0.97199999999999998</v>
      </c>
    </row>
    <row r="805" spans="1:21" s="1" customFormat="1" ht="15" customHeight="1" x14ac:dyDescent="0.2">
      <c r="A805" s="1" t="s">
        <v>11418</v>
      </c>
      <c r="B805" s="1" t="s">
        <v>11419</v>
      </c>
      <c r="C805" s="1" t="s">
        <v>11420</v>
      </c>
      <c r="D805" s="14" t="s">
        <v>1995</v>
      </c>
      <c r="E805" s="1" t="s">
        <v>11421</v>
      </c>
      <c r="F805" s="2">
        <v>41983</v>
      </c>
      <c r="G805" s="2">
        <v>43809</v>
      </c>
      <c r="H805" s="33" t="s">
        <v>111</v>
      </c>
      <c r="I805" s="1" t="s">
        <v>168</v>
      </c>
      <c r="J805" s="14" t="s">
        <v>91</v>
      </c>
      <c r="K805" s="14" t="s">
        <v>91</v>
      </c>
      <c r="L805" s="14">
        <v>14</v>
      </c>
      <c r="M805" s="31" t="str">
        <f>VLOOKUP(L805,TiposUso!$A$1:$B$26,2,"FALSO")</f>
        <v>Dragagem de curso de água para fins de extração mineral</v>
      </c>
      <c r="N805" s="14" t="s">
        <v>33</v>
      </c>
      <c r="O805" s="1" t="s">
        <v>227</v>
      </c>
      <c r="P805" s="1" t="s">
        <v>9624</v>
      </c>
      <c r="Q805" s="36" t="s">
        <v>11422</v>
      </c>
      <c r="R805" s="36" t="s">
        <v>11423</v>
      </c>
      <c r="S805" s="1">
        <v>0.9</v>
      </c>
      <c r="T805" s="1">
        <f t="shared" si="17"/>
        <v>3.2399999999999998</v>
      </c>
      <c r="U805" s="1" t="s">
        <v>11424</v>
      </c>
    </row>
    <row r="806" spans="1:21" s="1" customFormat="1" ht="15" customHeight="1" x14ac:dyDescent="0.2">
      <c r="A806" s="1" t="s">
        <v>11512</v>
      </c>
      <c r="B806" s="1" t="s">
        <v>11513</v>
      </c>
      <c r="C806" s="1" t="s">
        <v>11514</v>
      </c>
      <c r="D806" s="1" t="s">
        <v>11515</v>
      </c>
      <c r="E806" s="1" t="s">
        <v>11516</v>
      </c>
      <c r="F806" s="2">
        <v>41986</v>
      </c>
      <c r="G806" s="2">
        <v>54770</v>
      </c>
      <c r="H806" s="33" t="s">
        <v>111</v>
      </c>
      <c r="I806" s="1" t="s">
        <v>244</v>
      </c>
      <c r="J806" s="14" t="s">
        <v>91</v>
      </c>
      <c r="K806" s="14" t="s">
        <v>91</v>
      </c>
      <c r="L806" s="14">
        <v>16</v>
      </c>
      <c r="M806" s="31" t="str">
        <f>VLOOKUP(L806,TiposUso!$A$1:$B$26,2,"FALSO")</f>
        <v>Travessia rodo-ferroviária (pontes e bueiros)</v>
      </c>
      <c r="N806" s="14" t="s">
        <v>11517</v>
      </c>
      <c r="O806" s="1" t="s">
        <v>11518</v>
      </c>
      <c r="P806" s="1" t="s">
        <v>11519</v>
      </c>
      <c r="Q806" s="36" t="s">
        <v>11520</v>
      </c>
      <c r="R806" s="36" t="s">
        <v>11521</v>
      </c>
      <c r="S806" s="1" t="s">
        <v>91</v>
      </c>
    </row>
    <row r="807" spans="1:21" s="1" customFormat="1" ht="15" customHeight="1" x14ac:dyDescent="0.2">
      <c r="A807" s="1" t="s">
        <v>11555</v>
      </c>
      <c r="B807" s="1" t="s">
        <v>11556</v>
      </c>
      <c r="C807" s="1" t="s">
        <v>11557</v>
      </c>
      <c r="D807" s="14" t="s">
        <v>6793</v>
      </c>
      <c r="E807" s="1" t="s">
        <v>11558</v>
      </c>
      <c r="F807" s="2">
        <v>41989</v>
      </c>
      <c r="G807" s="2">
        <v>43450</v>
      </c>
      <c r="H807" s="33" t="s">
        <v>111</v>
      </c>
      <c r="I807" s="1" t="s">
        <v>961</v>
      </c>
      <c r="J807" s="14" t="s">
        <v>91</v>
      </c>
      <c r="K807" s="14" t="s">
        <v>91</v>
      </c>
      <c r="L807" s="14">
        <v>1</v>
      </c>
      <c r="M807" s="31" t="str">
        <f>VLOOKUP(L807,TiposUso!$A$1:$B$26,2,"FALSO")</f>
        <v>Captação em corpos de água (rios, lagoas naturais,etc.)</v>
      </c>
      <c r="N807" s="14" t="s">
        <v>76</v>
      </c>
      <c r="O807" s="1" t="s">
        <v>685</v>
      </c>
      <c r="P807" s="1" t="s">
        <v>11559</v>
      </c>
      <c r="Q807" s="1" t="s">
        <v>11560</v>
      </c>
      <c r="R807" s="1" t="s">
        <v>11561</v>
      </c>
      <c r="S807" s="14">
        <v>16</v>
      </c>
      <c r="T807" s="1">
        <f t="shared" si="17"/>
        <v>57.6</v>
      </c>
    </row>
    <row r="808" spans="1:21" s="1" customFormat="1" ht="15" customHeight="1" x14ac:dyDescent="0.2">
      <c r="A808" s="1" t="s">
        <v>11562</v>
      </c>
      <c r="B808" s="1" t="s">
        <v>11563</v>
      </c>
      <c r="C808" s="1" t="s">
        <v>11564</v>
      </c>
      <c r="D808" s="14" t="s">
        <v>9052</v>
      </c>
      <c r="E808" s="1" t="s">
        <v>11565</v>
      </c>
      <c r="F808" s="2">
        <v>41989</v>
      </c>
      <c r="G808" s="2">
        <v>43344</v>
      </c>
      <c r="H808" s="33" t="s">
        <v>111</v>
      </c>
      <c r="I808" s="1" t="s">
        <v>142</v>
      </c>
      <c r="J808" s="14" t="s">
        <v>91</v>
      </c>
      <c r="K808" s="14" t="s">
        <v>91</v>
      </c>
      <c r="L808" s="14">
        <v>1</v>
      </c>
      <c r="M808" s="31" t="str">
        <f>VLOOKUP(L808,TiposUso!$A$1:$B$26,2,"FALSO")</f>
        <v>Captação em corpos de água (rios, lagoas naturais,etc.)</v>
      </c>
      <c r="N808" s="14" t="s">
        <v>75</v>
      </c>
      <c r="O808" s="1" t="s">
        <v>299</v>
      </c>
      <c r="P808" s="1" t="s">
        <v>11566</v>
      </c>
      <c r="Q808" s="1" t="s">
        <v>11567</v>
      </c>
      <c r="R808" s="1" t="s">
        <v>11568</v>
      </c>
      <c r="S808" s="14">
        <v>1.75</v>
      </c>
      <c r="T808" s="1">
        <f t="shared" si="17"/>
        <v>6.3</v>
      </c>
      <c r="U808" s="1" t="s">
        <v>11569</v>
      </c>
    </row>
    <row r="809" spans="1:21" s="1" customFormat="1" ht="15" customHeight="1" x14ac:dyDescent="0.2">
      <c r="A809" s="1" t="s">
        <v>11570</v>
      </c>
      <c r="B809" s="1" t="s">
        <v>11571</v>
      </c>
      <c r="C809" s="1" t="s">
        <v>11572</v>
      </c>
      <c r="D809" s="14" t="s">
        <v>8177</v>
      </c>
      <c r="E809" s="1" t="s">
        <v>11573</v>
      </c>
      <c r="F809" s="2">
        <v>41989</v>
      </c>
      <c r="G809" s="2">
        <v>43450</v>
      </c>
      <c r="H809" s="33" t="s">
        <v>111</v>
      </c>
      <c r="I809" s="1" t="s">
        <v>168</v>
      </c>
      <c r="J809" s="14" t="s">
        <v>91</v>
      </c>
      <c r="K809" s="14" t="s">
        <v>91</v>
      </c>
      <c r="L809" s="14">
        <v>14</v>
      </c>
      <c r="M809" s="31" t="str">
        <f>VLOOKUP(L809,TiposUso!$A$1:$B$26,2,"FALSO")</f>
        <v>Dragagem de curso de água para fins de extração mineral</v>
      </c>
      <c r="N809" s="14" t="s">
        <v>21</v>
      </c>
      <c r="O809" s="1" t="s">
        <v>565</v>
      </c>
      <c r="P809" s="1" t="s">
        <v>565</v>
      </c>
      <c r="Q809" s="36" t="s">
        <v>11574</v>
      </c>
      <c r="R809" s="36" t="s">
        <v>11575</v>
      </c>
      <c r="S809" s="1" t="s">
        <v>91</v>
      </c>
    </row>
    <row r="810" spans="1:21" s="1" customFormat="1" ht="15" customHeight="1" x14ac:dyDescent="0.2">
      <c r="A810" s="1" t="s">
        <v>11576</v>
      </c>
      <c r="B810" s="1" t="s">
        <v>11577</v>
      </c>
      <c r="C810" s="1" t="s">
        <v>11578</v>
      </c>
      <c r="D810" s="14" t="s">
        <v>6240</v>
      </c>
      <c r="E810" s="1" t="s">
        <v>11579</v>
      </c>
      <c r="F810" s="2">
        <v>41989</v>
      </c>
      <c r="G810" s="2">
        <v>43815</v>
      </c>
      <c r="H810" s="33" t="s">
        <v>111</v>
      </c>
      <c r="I810" s="1" t="s">
        <v>6242</v>
      </c>
      <c r="J810" s="14" t="s">
        <v>91</v>
      </c>
      <c r="K810" s="14" t="s">
        <v>91</v>
      </c>
      <c r="L810" s="14">
        <v>15</v>
      </c>
      <c r="M810" s="31" t="str">
        <f>VLOOKUP(L810,TiposUso!$A$1:$B$26,2,"FALSO")</f>
        <v>Canalização e/ou retificação de curso de água</v>
      </c>
      <c r="N810" s="14" t="s">
        <v>76</v>
      </c>
      <c r="O810" s="1" t="s">
        <v>9101</v>
      </c>
      <c r="P810" s="1" t="s">
        <v>11580</v>
      </c>
      <c r="Q810" s="36" t="s">
        <v>11581</v>
      </c>
      <c r="R810" s="36" t="s">
        <v>11582</v>
      </c>
      <c r="S810" s="1" t="s">
        <v>91</v>
      </c>
      <c r="U810" s="1" t="s">
        <v>11583</v>
      </c>
    </row>
    <row r="811" spans="1:21" s="1" customFormat="1" ht="15" customHeight="1" x14ac:dyDescent="0.2">
      <c r="A811" s="1" t="s">
        <v>11584</v>
      </c>
      <c r="B811" s="1" t="s">
        <v>6835</v>
      </c>
      <c r="C811" s="1" t="s">
        <v>6836</v>
      </c>
      <c r="D811" s="14" t="s">
        <v>4330</v>
      </c>
      <c r="E811" s="1" t="s">
        <v>11585</v>
      </c>
      <c r="F811" s="2">
        <v>41989</v>
      </c>
      <c r="G811" s="2">
        <v>42749</v>
      </c>
      <c r="H811" s="33" t="s">
        <v>111</v>
      </c>
      <c r="I811" s="1" t="s">
        <v>11586</v>
      </c>
      <c r="J811" s="14" t="s">
        <v>91</v>
      </c>
      <c r="K811" s="14" t="s">
        <v>91</v>
      </c>
      <c r="L811" s="14">
        <v>1</v>
      </c>
      <c r="M811" s="31" t="str">
        <f>VLOOKUP(L811,TiposUso!$A$1:$B$26,2,"FALSO")</f>
        <v>Captação em corpos de água (rios, lagoas naturais,etc.)</v>
      </c>
      <c r="N811" s="14" t="s">
        <v>31</v>
      </c>
      <c r="O811" s="1" t="s">
        <v>557</v>
      </c>
      <c r="P811" s="1" t="s">
        <v>11587</v>
      </c>
      <c r="Q811" s="1" t="s">
        <v>11588</v>
      </c>
      <c r="R811" s="1" t="s">
        <v>11589</v>
      </c>
      <c r="S811" s="1">
        <v>37</v>
      </c>
      <c r="T811" s="1">
        <f t="shared" si="17"/>
        <v>133.19999999999999</v>
      </c>
      <c r="U811" s="1" t="s">
        <v>11590</v>
      </c>
    </row>
    <row r="812" spans="1:21" s="1" customFormat="1" ht="15" customHeight="1" x14ac:dyDescent="0.2">
      <c r="A812" s="1" t="s">
        <v>11591</v>
      </c>
      <c r="B812" s="1" t="s">
        <v>11592</v>
      </c>
      <c r="C812" s="1" t="s">
        <v>11593</v>
      </c>
      <c r="D812" s="14" t="s">
        <v>6162</v>
      </c>
      <c r="E812" s="1" t="s">
        <v>11594</v>
      </c>
      <c r="F812" s="2">
        <v>41989</v>
      </c>
      <c r="G812" s="2">
        <v>43450</v>
      </c>
      <c r="H812" s="33" t="s">
        <v>111</v>
      </c>
      <c r="I812" s="1" t="s">
        <v>168</v>
      </c>
      <c r="J812" s="14" t="s">
        <v>91</v>
      </c>
      <c r="K812" s="14" t="s">
        <v>91</v>
      </c>
      <c r="L812" s="14">
        <v>14</v>
      </c>
      <c r="M812" s="31" t="str">
        <f>VLOOKUP(L812,TiposUso!$A$1:$B$26,2,"FALSO")</f>
        <v>Dragagem de curso de água para fins de extração mineral</v>
      </c>
      <c r="N812" s="14" t="s">
        <v>21</v>
      </c>
      <c r="O812" s="1" t="s">
        <v>565</v>
      </c>
      <c r="P812" s="1" t="s">
        <v>565</v>
      </c>
      <c r="Q812" s="36" t="s">
        <v>11595</v>
      </c>
      <c r="R812" s="36" t="s">
        <v>11596</v>
      </c>
      <c r="S812" s="1" t="s">
        <v>91</v>
      </c>
    </row>
    <row r="813" spans="1:21" s="1" customFormat="1" ht="15" customHeight="1" x14ac:dyDescent="0.2">
      <c r="A813" s="1" t="s">
        <v>11597</v>
      </c>
      <c r="B813" s="1" t="s">
        <v>11598</v>
      </c>
      <c r="C813" s="1" t="s">
        <v>11599</v>
      </c>
      <c r="D813" s="14" t="s">
        <v>11600</v>
      </c>
      <c r="E813" s="1" t="s">
        <v>11601</v>
      </c>
      <c r="F813" s="2">
        <v>41989</v>
      </c>
      <c r="G813" s="2">
        <v>43450</v>
      </c>
      <c r="H813" s="33" t="s">
        <v>111</v>
      </c>
      <c r="I813" s="1" t="s">
        <v>168</v>
      </c>
      <c r="J813" s="14" t="s">
        <v>91</v>
      </c>
      <c r="K813" s="14" t="s">
        <v>91</v>
      </c>
      <c r="L813" s="14">
        <v>14</v>
      </c>
      <c r="M813" s="31" t="str">
        <f>VLOOKUP(L813,TiposUso!$A$1:$B$26,2,"FALSO")</f>
        <v>Dragagem de curso de água para fins de extração mineral</v>
      </c>
      <c r="N813" s="14" t="s">
        <v>28</v>
      </c>
      <c r="O813" s="1" t="s">
        <v>592</v>
      </c>
      <c r="P813" s="1" t="s">
        <v>299</v>
      </c>
      <c r="Q813" s="36" t="s">
        <v>11602</v>
      </c>
      <c r="R813" s="36" t="s">
        <v>11603</v>
      </c>
      <c r="S813" s="1" t="s">
        <v>91</v>
      </c>
    </row>
    <row r="814" spans="1:21" s="1" customFormat="1" ht="15" customHeight="1" x14ac:dyDescent="0.2">
      <c r="A814" s="1" t="s">
        <v>11610</v>
      </c>
      <c r="B814" s="1" t="s">
        <v>11611</v>
      </c>
      <c r="C814" s="1" t="s">
        <v>11612</v>
      </c>
      <c r="D814" s="14" t="s">
        <v>1153</v>
      </c>
      <c r="E814" s="1" t="s">
        <v>11613</v>
      </c>
      <c r="F814" s="2">
        <v>41989</v>
      </c>
      <c r="G814" s="2">
        <v>43815</v>
      </c>
      <c r="H814" s="33" t="s">
        <v>111</v>
      </c>
      <c r="I814" s="1" t="s">
        <v>11614</v>
      </c>
      <c r="J814" s="14" t="s">
        <v>91</v>
      </c>
      <c r="K814" s="14" t="s">
        <v>91</v>
      </c>
      <c r="L814" s="14">
        <v>1</v>
      </c>
      <c r="M814" s="31" t="str">
        <f>VLOOKUP(L814,TiposUso!$A$1:$B$26,2,"FALSO")</f>
        <v>Captação em corpos de água (rios, lagoas naturais,etc.)</v>
      </c>
      <c r="N814" s="14" t="s">
        <v>28</v>
      </c>
      <c r="O814" s="1" t="s">
        <v>592</v>
      </c>
      <c r="P814" s="1" t="s">
        <v>11615</v>
      </c>
      <c r="Q814" s="1" t="s">
        <v>11616</v>
      </c>
      <c r="R814" s="1" t="s">
        <v>11617</v>
      </c>
      <c r="S814" s="1">
        <v>3.3</v>
      </c>
      <c r="T814" s="1">
        <f t="shared" si="17"/>
        <v>11.88</v>
      </c>
      <c r="U814" s="1" t="s">
        <v>11618</v>
      </c>
    </row>
    <row r="815" spans="1:21" s="1" customFormat="1" ht="15" customHeight="1" x14ac:dyDescent="0.2">
      <c r="A815" s="1" t="s">
        <v>11619</v>
      </c>
      <c r="B815" s="1" t="s">
        <v>11620</v>
      </c>
      <c r="C815" s="1" t="s">
        <v>11621</v>
      </c>
      <c r="D815" s="14" t="s">
        <v>6793</v>
      </c>
      <c r="E815" s="1" t="s">
        <v>11622</v>
      </c>
      <c r="F815" s="2">
        <v>41989</v>
      </c>
      <c r="G815" s="2">
        <v>43450</v>
      </c>
      <c r="H815" s="33" t="s">
        <v>111</v>
      </c>
      <c r="I815" s="1" t="s">
        <v>786</v>
      </c>
      <c r="J815" s="14" t="s">
        <v>91</v>
      </c>
      <c r="K815" s="14" t="s">
        <v>91</v>
      </c>
      <c r="L815" s="14">
        <v>1</v>
      </c>
      <c r="M815" s="31" t="str">
        <f>VLOOKUP(L815,TiposUso!$A$1:$B$26,2,"FALSO")</f>
        <v>Captação em corpos de água (rios, lagoas naturais,etc.)</v>
      </c>
      <c r="N815" s="14" t="s">
        <v>76</v>
      </c>
      <c r="O815" s="1" t="s">
        <v>11623</v>
      </c>
      <c r="P815" s="1" t="s">
        <v>6795</v>
      </c>
      <c r="Q815" s="1" t="s">
        <v>11624</v>
      </c>
      <c r="R815" s="1" t="s">
        <v>11625</v>
      </c>
      <c r="S815" s="1">
        <v>6.5</v>
      </c>
      <c r="T815" s="1">
        <f t="shared" si="17"/>
        <v>23.4</v>
      </c>
    </row>
    <row r="816" spans="1:21" s="1" customFormat="1" ht="15" customHeight="1" x14ac:dyDescent="0.2">
      <c r="A816" s="1" t="s">
        <v>11626</v>
      </c>
      <c r="B816" s="1" t="s">
        <v>11627</v>
      </c>
      <c r="C816" s="1" t="s">
        <v>11628</v>
      </c>
      <c r="D816" s="14" t="s">
        <v>4444</v>
      </c>
      <c r="E816" s="1" t="s">
        <v>11629</v>
      </c>
      <c r="F816" s="2">
        <v>41989</v>
      </c>
      <c r="G816" s="2">
        <v>43815</v>
      </c>
      <c r="H816" s="33" t="s">
        <v>111</v>
      </c>
      <c r="I816" s="1" t="s">
        <v>11630</v>
      </c>
      <c r="J816" s="14" t="s">
        <v>91</v>
      </c>
      <c r="K816" s="14" t="s">
        <v>91</v>
      </c>
      <c r="L816" s="14">
        <v>1</v>
      </c>
      <c r="M816" s="31" t="str">
        <f>VLOOKUP(L816,TiposUso!$A$1:$B$26,2,"FALSO")</f>
        <v>Captação em corpos de água (rios, lagoas naturais,etc.)</v>
      </c>
      <c r="N816" s="14" t="s">
        <v>32</v>
      </c>
      <c r="O816" s="1" t="s">
        <v>548</v>
      </c>
      <c r="P816" s="1" t="s">
        <v>11631</v>
      </c>
      <c r="Q816" s="1" t="s">
        <v>11632</v>
      </c>
      <c r="R816" s="1" t="s">
        <v>11633</v>
      </c>
      <c r="S816" s="1">
        <v>6</v>
      </c>
      <c r="T816" s="1">
        <f t="shared" si="17"/>
        <v>21.6</v>
      </c>
    </row>
    <row r="817" spans="1:21" s="1" customFormat="1" ht="15" customHeight="1" x14ac:dyDescent="0.2">
      <c r="A817" s="1" t="s">
        <v>11634</v>
      </c>
      <c r="B817" s="1" t="s">
        <v>11635</v>
      </c>
      <c r="C817" s="1" t="s">
        <v>11636</v>
      </c>
      <c r="D817" s="14" t="s">
        <v>674</v>
      </c>
      <c r="E817" s="1" t="s">
        <v>11637</v>
      </c>
      <c r="F817" s="2">
        <v>41989</v>
      </c>
      <c r="G817" s="2">
        <v>42354</v>
      </c>
      <c r="H817" s="33" t="s">
        <v>111</v>
      </c>
      <c r="I817" s="1" t="s">
        <v>8194</v>
      </c>
      <c r="J817" s="14" t="s">
        <v>91</v>
      </c>
      <c r="K817" s="14" t="s">
        <v>91</v>
      </c>
      <c r="L817" s="14">
        <v>13</v>
      </c>
      <c r="M817" s="31" t="str">
        <f>VLOOKUP(L817,TiposUso!$A$1:$B$26,2,"FALSO")</f>
        <v>Dragagem, limpeza ou desassoreamento de curso de água</v>
      </c>
      <c r="N817" s="14" t="s">
        <v>21</v>
      </c>
      <c r="O817" s="1" t="s">
        <v>565</v>
      </c>
      <c r="P817" s="1" t="s">
        <v>11638</v>
      </c>
      <c r="Q817" s="36" t="s">
        <v>11639</v>
      </c>
      <c r="R817" s="36" t="s">
        <v>11640</v>
      </c>
      <c r="S817" s="1" t="s">
        <v>91</v>
      </c>
    </row>
    <row r="818" spans="1:21" s="1" customFormat="1" ht="15" customHeight="1" x14ac:dyDescent="0.2">
      <c r="A818" s="1" t="s">
        <v>11641</v>
      </c>
      <c r="B818" s="1" t="s">
        <v>11642</v>
      </c>
      <c r="C818" s="1" t="s">
        <v>11643</v>
      </c>
      <c r="D818" s="14" t="s">
        <v>5350</v>
      </c>
      <c r="E818" s="1" t="s">
        <v>11644</v>
      </c>
      <c r="F818" s="2">
        <v>41989</v>
      </c>
      <c r="G818" s="2">
        <v>43815</v>
      </c>
      <c r="H818" s="33" t="s">
        <v>111</v>
      </c>
      <c r="I818" s="1" t="s">
        <v>4485</v>
      </c>
      <c r="J818" s="14" t="s">
        <v>91</v>
      </c>
      <c r="K818" s="14" t="s">
        <v>91</v>
      </c>
      <c r="L818" s="14">
        <v>1</v>
      </c>
      <c r="M818" s="31" t="str">
        <f>VLOOKUP(L818,TiposUso!$A$1:$B$26,2,"FALSO")</f>
        <v>Captação em corpos de água (rios, lagoas naturais,etc.)</v>
      </c>
      <c r="N818" s="14" t="s">
        <v>31</v>
      </c>
      <c r="O818" s="1" t="s">
        <v>557</v>
      </c>
      <c r="P818" s="1" t="s">
        <v>11631</v>
      </c>
      <c r="Q818" s="1" t="s">
        <v>11645</v>
      </c>
      <c r="R818" s="1" t="s">
        <v>11646</v>
      </c>
      <c r="S818" s="1">
        <v>2.8</v>
      </c>
      <c r="T818" s="1">
        <f t="shared" si="17"/>
        <v>10.08</v>
      </c>
    </row>
    <row r="819" spans="1:21" s="1" customFormat="1" ht="15" customHeight="1" x14ac:dyDescent="0.2">
      <c r="A819" s="1" t="s">
        <v>11647</v>
      </c>
      <c r="B819" s="1" t="s">
        <v>11648</v>
      </c>
      <c r="C819" s="1" t="s">
        <v>11649</v>
      </c>
      <c r="D819" s="14" t="s">
        <v>1305</v>
      </c>
      <c r="E819" s="1" t="s">
        <v>11650</v>
      </c>
      <c r="F819" s="2">
        <v>41989</v>
      </c>
      <c r="G819" s="2">
        <v>43815</v>
      </c>
      <c r="H819" s="33" t="s">
        <v>111</v>
      </c>
      <c r="I819" s="1" t="s">
        <v>142</v>
      </c>
      <c r="J819" s="14" t="s">
        <v>91</v>
      </c>
      <c r="K819" s="14" t="s">
        <v>91</v>
      </c>
      <c r="L819" s="14">
        <v>1</v>
      </c>
      <c r="M819" s="31" t="str">
        <f>VLOOKUP(L819,TiposUso!$A$1:$B$26,2,"FALSO")</f>
        <v>Captação em corpos de água (rios, lagoas naturais,etc.)</v>
      </c>
      <c r="N819" s="14" t="s">
        <v>31</v>
      </c>
      <c r="O819" s="1" t="s">
        <v>1307</v>
      </c>
      <c r="P819" s="1" t="s">
        <v>11651</v>
      </c>
      <c r="Q819" s="1" t="s">
        <v>11652</v>
      </c>
      <c r="R819" s="1" t="s">
        <v>11653</v>
      </c>
      <c r="S819" s="1">
        <v>70</v>
      </c>
      <c r="T819" s="1">
        <f t="shared" si="17"/>
        <v>252.00000000000003</v>
      </c>
      <c r="U819" s="1" t="s">
        <v>11654</v>
      </c>
    </row>
    <row r="820" spans="1:21" s="1" customFormat="1" ht="15" customHeight="1" x14ac:dyDescent="0.2">
      <c r="A820" s="1" t="s">
        <v>11655</v>
      </c>
      <c r="B820" s="1" t="s">
        <v>11656</v>
      </c>
      <c r="C820" s="1" t="s">
        <v>11657</v>
      </c>
      <c r="D820" s="14" t="s">
        <v>1342</v>
      </c>
      <c r="E820" s="1" t="s">
        <v>11658</v>
      </c>
      <c r="F820" s="2">
        <v>41989</v>
      </c>
      <c r="G820" s="2">
        <v>43450</v>
      </c>
      <c r="H820" s="33" t="s">
        <v>111</v>
      </c>
      <c r="I820" s="1" t="s">
        <v>786</v>
      </c>
      <c r="J820" s="14" t="s">
        <v>91</v>
      </c>
      <c r="K820" s="14" t="s">
        <v>91</v>
      </c>
      <c r="L820" s="14">
        <v>1</v>
      </c>
      <c r="M820" s="31" t="str">
        <f>VLOOKUP(L820,TiposUso!$A$1:$B$26,2,"FALSO")</f>
        <v>Captação em corpos de água (rios, lagoas naturais,etc.)</v>
      </c>
      <c r="N820" s="14" t="s">
        <v>21</v>
      </c>
      <c r="O820" s="1" t="s">
        <v>565</v>
      </c>
      <c r="P820" s="1" t="s">
        <v>4702</v>
      </c>
      <c r="Q820" s="1" t="s">
        <v>11659</v>
      </c>
      <c r="R820" s="1" t="s">
        <v>11660</v>
      </c>
      <c r="S820" s="1">
        <v>16</v>
      </c>
      <c r="T820" s="1">
        <f t="shared" si="17"/>
        <v>57.6</v>
      </c>
      <c r="U820" s="1" t="s">
        <v>11661</v>
      </c>
    </row>
    <row r="821" spans="1:21" s="1" customFormat="1" ht="15" customHeight="1" x14ac:dyDescent="0.2">
      <c r="A821" s="1" t="s">
        <v>11662</v>
      </c>
      <c r="B821" s="1" t="s">
        <v>11663</v>
      </c>
      <c r="C821" s="1" t="s">
        <v>11664</v>
      </c>
      <c r="D821" s="14" t="s">
        <v>546</v>
      </c>
      <c r="E821" s="1" t="s">
        <v>11665</v>
      </c>
      <c r="F821" s="2">
        <v>41989</v>
      </c>
      <c r="G821" s="2">
        <v>43450</v>
      </c>
      <c r="H821" s="33" t="s">
        <v>111</v>
      </c>
      <c r="I821" s="1" t="s">
        <v>11666</v>
      </c>
      <c r="J821" s="14" t="s">
        <v>91</v>
      </c>
      <c r="K821" s="14" t="s">
        <v>91</v>
      </c>
      <c r="L821" s="14">
        <v>2</v>
      </c>
      <c r="M821" s="31" t="str">
        <f>VLOOKUP(L821,TiposUso!$A$1:$B$26,2,"FALSO")</f>
        <v>Captação em barramento em curso de água, sem regularização de vazão</v>
      </c>
      <c r="N821" s="14" t="s">
        <v>32</v>
      </c>
      <c r="O821" s="1" t="s">
        <v>548</v>
      </c>
      <c r="P821" s="1" t="s">
        <v>11667</v>
      </c>
      <c r="Q821" s="1" t="s">
        <v>11668</v>
      </c>
      <c r="R821" s="1" t="s">
        <v>11669</v>
      </c>
      <c r="S821" s="1">
        <v>2.1749999999999998</v>
      </c>
      <c r="T821" s="1">
        <f t="shared" si="17"/>
        <v>7.8299999999999992</v>
      </c>
      <c r="U821" s="1" t="s">
        <v>11670</v>
      </c>
    </row>
    <row r="822" spans="1:21" s="1" customFormat="1" ht="15" customHeight="1" x14ac:dyDescent="0.2">
      <c r="A822" s="1" t="s">
        <v>11671</v>
      </c>
      <c r="B822" s="1" t="s">
        <v>11672</v>
      </c>
      <c r="C822" s="1" t="s">
        <v>11673</v>
      </c>
      <c r="D822" s="14" t="s">
        <v>647</v>
      </c>
      <c r="E822" s="1" t="s">
        <v>11674</v>
      </c>
      <c r="F822" s="2">
        <v>41989</v>
      </c>
      <c r="G822" s="2">
        <v>43815</v>
      </c>
      <c r="H822" s="33" t="s">
        <v>111</v>
      </c>
      <c r="I822" s="1" t="s">
        <v>393</v>
      </c>
      <c r="J822" s="14" t="s">
        <v>91</v>
      </c>
      <c r="K822" s="14" t="s">
        <v>91</v>
      </c>
      <c r="L822" s="14">
        <v>1</v>
      </c>
      <c r="M822" s="31" t="str">
        <f>VLOOKUP(L822,TiposUso!$A$1:$B$26,2,"FALSO")</f>
        <v>Captação em corpos de água (rios, lagoas naturais,etc.)</v>
      </c>
      <c r="N822" s="14" t="s">
        <v>31</v>
      </c>
      <c r="O822" s="1" t="s">
        <v>557</v>
      </c>
      <c r="P822" s="1" t="s">
        <v>11675</v>
      </c>
      <c r="Q822" s="1" t="s">
        <v>11676</v>
      </c>
      <c r="R822" s="1" t="s">
        <v>11677</v>
      </c>
      <c r="S822" s="1">
        <v>41.66</v>
      </c>
      <c r="T822" s="1">
        <f t="shared" si="17"/>
        <v>149.97599999999997</v>
      </c>
    </row>
    <row r="823" spans="1:21" s="1" customFormat="1" ht="15" customHeight="1" x14ac:dyDescent="0.2">
      <c r="A823" s="1" t="s">
        <v>11678</v>
      </c>
      <c r="B823" s="1" t="s">
        <v>11679</v>
      </c>
      <c r="C823" s="1" t="s">
        <v>11680</v>
      </c>
      <c r="D823" s="14" t="s">
        <v>2324</v>
      </c>
      <c r="E823" s="1" t="s">
        <v>11730</v>
      </c>
      <c r="F823" s="2">
        <v>41989</v>
      </c>
      <c r="G823" s="2">
        <v>43450</v>
      </c>
      <c r="H823" s="33" t="s">
        <v>111</v>
      </c>
      <c r="I823" s="1" t="s">
        <v>11681</v>
      </c>
      <c r="J823" s="1" t="s">
        <v>11682</v>
      </c>
      <c r="K823" s="1" t="s">
        <v>11683</v>
      </c>
      <c r="L823" s="14">
        <v>3</v>
      </c>
      <c r="M823" s="31" t="str">
        <f>VLOOKUP(L823,TiposUso!$A$1:$B$26,2,"FALSO")</f>
        <v>Captação em barramento em curso de água, com regularização de vazão (Área máxima inundada menor ou igual 5,00 HA)</v>
      </c>
      <c r="N823" s="14" t="s">
        <v>32</v>
      </c>
      <c r="O823" s="1" t="s">
        <v>548</v>
      </c>
      <c r="P823" s="1" t="s">
        <v>11684</v>
      </c>
      <c r="Q823" s="1" t="s">
        <v>11685</v>
      </c>
      <c r="R823" s="1" t="s">
        <v>11686</v>
      </c>
      <c r="S823" s="1">
        <v>10</v>
      </c>
      <c r="T823" s="1">
        <f t="shared" si="17"/>
        <v>36</v>
      </c>
    </row>
    <row r="824" spans="1:21" s="1" customFormat="1" ht="15" customHeight="1" x14ac:dyDescent="0.2">
      <c r="A824" s="1" t="s">
        <v>11687</v>
      </c>
      <c r="B824" s="1" t="s">
        <v>8777</v>
      </c>
      <c r="C824" s="1" t="s">
        <v>9105</v>
      </c>
      <c r="D824" s="14" t="s">
        <v>2329</v>
      </c>
      <c r="E824" s="1" t="s">
        <v>11731</v>
      </c>
      <c r="F824" s="2">
        <v>41989</v>
      </c>
      <c r="G824" s="2">
        <v>44166</v>
      </c>
      <c r="H824" s="33" t="s">
        <v>111</v>
      </c>
      <c r="I824" s="1" t="s">
        <v>11688</v>
      </c>
      <c r="J824" s="1" t="s">
        <v>11689</v>
      </c>
      <c r="K824" s="1" t="s">
        <v>11690</v>
      </c>
      <c r="L824" s="14">
        <v>5</v>
      </c>
      <c r="M824" s="31" t="str">
        <f>VLOOKUP(L824,TiposUso!$A$1:$B$26,2,"FALSO")</f>
        <v>Barramento em curso de água, sem captação</v>
      </c>
      <c r="N824" s="14" t="s">
        <v>75</v>
      </c>
      <c r="O824" s="1" t="s">
        <v>299</v>
      </c>
      <c r="P824" s="1" t="s">
        <v>11691</v>
      </c>
      <c r="Q824" s="1" t="s">
        <v>11692</v>
      </c>
      <c r="R824" s="1" t="s">
        <v>11693</v>
      </c>
      <c r="S824" s="14" t="s">
        <v>91</v>
      </c>
    </row>
    <row r="825" spans="1:21" s="1" customFormat="1" ht="15" customHeight="1" x14ac:dyDescent="0.2">
      <c r="A825" s="1" t="s">
        <v>11694</v>
      </c>
      <c r="B825" s="1" t="s">
        <v>8777</v>
      </c>
      <c r="C825" s="1" t="s">
        <v>9105</v>
      </c>
      <c r="D825" s="14" t="s">
        <v>2329</v>
      </c>
      <c r="E825" s="1" t="s">
        <v>11732</v>
      </c>
      <c r="F825" s="2">
        <v>41989</v>
      </c>
      <c r="G825" s="2">
        <v>44166</v>
      </c>
      <c r="H825" s="33" t="s">
        <v>111</v>
      </c>
      <c r="I825" s="1" t="s">
        <v>11688</v>
      </c>
      <c r="J825" s="1" t="s">
        <v>11695</v>
      </c>
      <c r="K825" s="1" t="s">
        <v>11696</v>
      </c>
      <c r="L825" s="14">
        <v>5</v>
      </c>
      <c r="M825" s="31" t="str">
        <f>VLOOKUP(L825,TiposUso!$A$1:$B$26,2,"FALSO")</f>
        <v>Barramento em curso de água, sem captação</v>
      </c>
      <c r="N825" s="14" t="s">
        <v>75</v>
      </c>
      <c r="O825" s="1" t="s">
        <v>299</v>
      </c>
      <c r="P825" s="1" t="s">
        <v>11697</v>
      </c>
      <c r="Q825" s="1" t="s">
        <v>11698</v>
      </c>
      <c r="R825" s="1" t="s">
        <v>11699</v>
      </c>
      <c r="S825" s="14" t="s">
        <v>91</v>
      </c>
    </row>
    <row r="826" spans="1:21" s="1" customFormat="1" ht="15" customHeight="1" x14ac:dyDescent="0.2">
      <c r="A826" s="1" t="s">
        <v>11700</v>
      </c>
      <c r="B826" s="1" t="s">
        <v>8777</v>
      </c>
      <c r="C826" s="1" t="s">
        <v>9105</v>
      </c>
      <c r="D826" s="14" t="s">
        <v>2329</v>
      </c>
      <c r="E826" s="1" t="s">
        <v>11733</v>
      </c>
      <c r="F826" s="2">
        <v>41989</v>
      </c>
      <c r="G826" s="2">
        <v>44166</v>
      </c>
      <c r="H826" s="33" t="s">
        <v>111</v>
      </c>
      <c r="I826" s="1" t="s">
        <v>11688</v>
      </c>
      <c r="J826" s="1" t="s">
        <v>11701</v>
      </c>
      <c r="K826" s="1" t="s">
        <v>11702</v>
      </c>
      <c r="L826" s="14">
        <v>5</v>
      </c>
      <c r="M826" s="31" t="str">
        <f>VLOOKUP(L826,TiposUso!$A$1:$B$26,2,"FALSO")</f>
        <v>Barramento em curso de água, sem captação</v>
      </c>
      <c r="N826" s="14" t="s">
        <v>75</v>
      </c>
      <c r="O826" s="1" t="s">
        <v>299</v>
      </c>
      <c r="P826" s="1" t="s">
        <v>11697</v>
      </c>
      <c r="Q826" s="1" t="s">
        <v>11703</v>
      </c>
      <c r="R826" s="1" t="s">
        <v>11704</v>
      </c>
      <c r="S826" s="14" t="s">
        <v>91</v>
      </c>
    </row>
    <row r="827" spans="1:21" s="1" customFormat="1" ht="15" customHeight="1" x14ac:dyDescent="0.2">
      <c r="A827" s="1" t="s">
        <v>11705</v>
      </c>
      <c r="B827" s="1" t="s">
        <v>11706</v>
      </c>
      <c r="C827" s="1" t="s">
        <v>11707</v>
      </c>
      <c r="D827" s="14" t="s">
        <v>531</v>
      </c>
      <c r="E827" s="1" t="s">
        <v>11734</v>
      </c>
      <c r="F827" s="2">
        <v>41989</v>
      </c>
      <c r="G827" s="2">
        <v>43648</v>
      </c>
      <c r="H827" s="33" t="s">
        <v>111</v>
      </c>
      <c r="I827" s="1" t="s">
        <v>11688</v>
      </c>
      <c r="J827" s="1" t="s">
        <v>11708</v>
      </c>
      <c r="K827" s="1" t="s">
        <v>11709</v>
      </c>
      <c r="L827" s="14">
        <v>6</v>
      </c>
      <c r="M827" s="31" t="str">
        <f>VLOOKUP(L827,TiposUso!$A$1:$B$26,2,"FALSO")</f>
        <v>Barramento em curso de água, sem captação para regularização de vazão</v>
      </c>
      <c r="N827" s="14" t="s">
        <v>77</v>
      </c>
      <c r="O827" s="1" t="s">
        <v>532</v>
      </c>
      <c r="P827" s="1" t="s">
        <v>11710</v>
      </c>
      <c r="Q827" s="1" t="s">
        <v>11711</v>
      </c>
      <c r="R827" s="1" t="s">
        <v>11712</v>
      </c>
      <c r="S827" s="14" t="s">
        <v>91</v>
      </c>
    </row>
    <row r="828" spans="1:21" s="1" customFormat="1" ht="15" customHeight="1" x14ac:dyDescent="0.2">
      <c r="A828" s="1" t="s">
        <v>11713</v>
      </c>
      <c r="B828" s="1" t="s">
        <v>11714</v>
      </c>
      <c r="C828" s="1" t="s">
        <v>11715</v>
      </c>
      <c r="D828" s="14" t="s">
        <v>2324</v>
      </c>
      <c r="E828" s="1" t="s">
        <v>11735</v>
      </c>
      <c r="F828" s="2">
        <v>41989</v>
      </c>
      <c r="G828" s="2">
        <v>43815</v>
      </c>
      <c r="H828" s="33" t="s">
        <v>111</v>
      </c>
      <c r="I828" s="1" t="s">
        <v>4510</v>
      </c>
      <c r="J828" s="1" t="s">
        <v>11716</v>
      </c>
      <c r="K828" s="1" t="s">
        <v>11717</v>
      </c>
      <c r="L828" s="14">
        <v>3</v>
      </c>
      <c r="M828" s="31" t="str">
        <f>VLOOKUP(L828,TiposUso!$A$1:$B$26,2,"FALSO")</f>
        <v>Captação em barramento em curso de água, com regularização de vazão (Área máxima inundada menor ou igual 5,00 HA)</v>
      </c>
      <c r="N828" s="14" t="s">
        <v>32</v>
      </c>
      <c r="O828" s="1" t="s">
        <v>548</v>
      </c>
      <c r="P828" s="1" t="s">
        <v>8803</v>
      </c>
      <c r="Q828" s="1" t="s">
        <v>11718</v>
      </c>
      <c r="R828" s="1" t="s">
        <v>11719</v>
      </c>
      <c r="S828" s="1">
        <v>5.5</v>
      </c>
      <c r="T828" s="1">
        <f t="shared" si="17"/>
        <v>19.799999999999997</v>
      </c>
    </row>
    <row r="829" spans="1:21" s="1" customFormat="1" ht="15" customHeight="1" x14ac:dyDescent="0.2">
      <c r="A829" s="1" t="s">
        <v>11736</v>
      </c>
      <c r="B829" s="1" t="s">
        <v>11737</v>
      </c>
      <c r="C829" s="1" t="s">
        <v>11738</v>
      </c>
      <c r="D829" s="14" t="s">
        <v>11739</v>
      </c>
      <c r="E829" s="1" t="s">
        <v>11740</v>
      </c>
      <c r="F829" s="2">
        <v>41990</v>
      </c>
      <c r="G829" s="2">
        <v>43451</v>
      </c>
      <c r="H829" s="33" t="s">
        <v>111</v>
      </c>
      <c r="I829" s="1" t="s">
        <v>168</v>
      </c>
      <c r="J829" s="14" t="s">
        <v>91</v>
      </c>
      <c r="K829" s="14" t="s">
        <v>91</v>
      </c>
      <c r="L829" s="14">
        <v>14</v>
      </c>
      <c r="M829" s="31" t="str">
        <f>VLOOKUP(L829,TiposUso!$A$1:$B$26,2,"FALSO")</f>
        <v>Dragagem de curso de água para fins de extração mineral</v>
      </c>
      <c r="N829" s="14" t="s">
        <v>28</v>
      </c>
      <c r="O829" s="1" t="s">
        <v>299</v>
      </c>
      <c r="P829" s="1" t="s">
        <v>11741</v>
      </c>
      <c r="Q829" s="36" t="s">
        <v>11742</v>
      </c>
      <c r="R829" s="36" t="s">
        <v>11743</v>
      </c>
      <c r="S829" s="1">
        <v>0.16</v>
      </c>
      <c r="T829" s="1">
        <f t="shared" si="17"/>
        <v>0.57600000000000007</v>
      </c>
    </row>
    <row r="830" spans="1:21" s="1" customFormat="1" ht="15" customHeight="1" x14ac:dyDescent="0.2">
      <c r="A830" s="1" t="s">
        <v>11744</v>
      </c>
      <c r="B830" s="1" t="s">
        <v>240</v>
      </c>
      <c r="C830" s="1" t="s">
        <v>241</v>
      </c>
      <c r="D830" s="14" t="s">
        <v>242</v>
      </c>
      <c r="E830" s="1" t="s">
        <v>11745</v>
      </c>
      <c r="F830" s="2">
        <v>41990</v>
      </c>
      <c r="G830" s="2">
        <v>43816</v>
      </c>
      <c r="H830" s="33" t="s">
        <v>111</v>
      </c>
      <c r="I830" s="1" t="s">
        <v>11746</v>
      </c>
      <c r="J830" s="14" t="s">
        <v>91</v>
      </c>
      <c r="K830" s="14" t="s">
        <v>91</v>
      </c>
      <c r="L830" s="14">
        <v>13</v>
      </c>
      <c r="M830" s="31" t="str">
        <f>VLOOKUP(L830,TiposUso!$A$1:$B$26,2,"FALSO")</f>
        <v>Dragagem, limpeza ou desassoreamento de curso de água</v>
      </c>
      <c r="N830" s="14" t="s">
        <v>35</v>
      </c>
      <c r="O830" s="1" t="s">
        <v>245</v>
      </c>
      <c r="P830" s="1" t="s">
        <v>8163</v>
      </c>
      <c r="Q830" s="36" t="s">
        <v>11747</v>
      </c>
      <c r="R830" s="36" t="s">
        <v>11748</v>
      </c>
      <c r="S830" s="14" t="s">
        <v>91</v>
      </c>
    </row>
    <row r="831" spans="1:21" s="1" customFormat="1" ht="15" customHeight="1" x14ac:dyDescent="0.2">
      <c r="A831" s="1" t="s">
        <v>11749</v>
      </c>
      <c r="B831" s="1" t="s">
        <v>11750</v>
      </c>
      <c r="C831" s="1" t="s">
        <v>11751</v>
      </c>
      <c r="D831" s="14" t="s">
        <v>242</v>
      </c>
      <c r="E831" s="1" t="s">
        <v>11752</v>
      </c>
      <c r="F831" s="2">
        <v>41990</v>
      </c>
      <c r="G831" s="2">
        <v>43816</v>
      </c>
      <c r="H831" s="33" t="s">
        <v>111</v>
      </c>
      <c r="I831" s="1" t="s">
        <v>11746</v>
      </c>
      <c r="J831" s="14" t="s">
        <v>91</v>
      </c>
      <c r="K831" s="14" t="s">
        <v>91</v>
      </c>
      <c r="L831" s="14">
        <v>13</v>
      </c>
      <c r="M831" s="31" t="str">
        <f>VLOOKUP(L831,TiposUso!$A$1:$B$26,2,"FALSO")</f>
        <v>Dragagem, limpeza ou desassoreamento de curso de água</v>
      </c>
      <c r="N831" s="14" t="s">
        <v>35</v>
      </c>
      <c r="O831" s="1" t="s">
        <v>277</v>
      </c>
      <c r="P831" s="1" t="s">
        <v>11753</v>
      </c>
      <c r="Q831" s="36" t="s">
        <v>11754</v>
      </c>
      <c r="R831" s="36" t="s">
        <v>11754</v>
      </c>
      <c r="S831" s="14" t="s">
        <v>91</v>
      </c>
    </row>
    <row r="832" spans="1:21" s="1" customFormat="1" ht="15" customHeight="1" x14ac:dyDescent="0.2">
      <c r="A832" s="1" t="s">
        <v>11836</v>
      </c>
      <c r="B832" s="1" t="s">
        <v>8269</v>
      </c>
      <c r="C832" s="1" t="s">
        <v>8270</v>
      </c>
      <c r="D832" s="14" t="s">
        <v>11837</v>
      </c>
      <c r="E832" s="1" t="s">
        <v>11838</v>
      </c>
      <c r="F832" s="2">
        <v>41990</v>
      </c>
      <c r="G832" s="2">
        <v>43816</v>
      </c>
      <c r="H832" s="33" t="s">
        <v>111</v>
      </c>
      <c r="I832" s="1" t="s">
        <v>11839</v>
      </c>
      <c r="J832" s="14" t="s">
        <v>91</v>
      </c>
      <c r="K832" s="14" t="s">
        <v>91</v>
      </c>
      <c r="L832" s="14">
        <v>1</v>
      </c>
      <c r="M832" s="31" t="str">
        <f>VLOOKUP(L832,TiposUso!$A$1:$B$26,2,"FALSO")</f>
        <v>Captação em corpos de água (rios, lagoas naturais,etc.)</v>
      </c>
      <c r="N832" s="14" t="s">
        <v>64</v>
      </c>
      <c r="O832" s="1" t="s">
        <v>11840</v>
      </c>
      <c r="P832" s="1" t="s">
        <v>11841</v>
      </c>
      <c r="Q832" s="1" t="s">
        <v>11842</v>
      </c>
      <c r="R832" s="1" t="s">
        <v>6657</v>
      </c>
      <c r="S832" s="1">
        <v>3</v>
      </c>
      <c r="T832" s="1">
        <f t="shared" si="17"/>
        <v>10.8</v>
      </c>
      <c r="U832" s="1" t="s">
        <v>11843</v>
      </c>
    </row>
    <row r="833" spans="1:21" s="1" customFormat="1" ht="15" customHeight="1" x14ac:dyDescent="0.2">
      <c r="A833" s="1" t="s">
        <v>11844</v>
      </c>
      <c r="B833" s="1" t="s">
        <v>8269</v>
      </c>
      <c r="C833" s="1" t="s">
        <v>8270</v>
      </c>
      <c r="D833" s="14" t="s">
        <v>11837</v>
      </c>
      <c r="E833" s="1" t="s">
        <v>11845</v>
      </c>
      <c r="F833" s="2">
        <v>41990</v>
      </c>
      <c r="G833" s="2">
        <v>43816</v>
      </c>
      <c r="H833" s="33" t="s">
        <v>111</v>
      </c>
      <c r="I833" s="1" t="s">
        <v>11846</v>
      </c>
      <c r="J833" s="14" t="s">
        <v>91</v>
      </c>
      <c r="K833" s="14" t="s">
        <v>91</v>
      </c>
      <c r="L833" s="14">
        <v>1</v>
      </c>
      <c r="M833" s="31" t="str">
        <f>VLOOKUP(L833,TiposUso!$A$1:$B$26,2,"FALSO")</f>
        <v>Captação em corpos de água (rios, lagoas naturais,etc.)</v>
      </c>
      <c r="N833" s="14" t="s">
        <v>64</v>
      </c>
      <c r="O833" s="1" t="s">
        <v>11840</v>
      </c>
      <c r="P833" s="1" t="s">
        <v>11847</v>
      </c>
      <c r="Q833" s="1" t="s">
        <v>11848</v>
      </c>
      <c r="R833" s="1" t="s">
        <v>11849</v>
      </c>
      <c r="S833" s="14">
        <v>13.2</v>
      </c>
      <c r="T833" s="1">
        <f t="shared" si="17"/>
        <v>47.52</v>
      </c>
      <c r="U833" s="1" t="s">
        <v>11850</v>
      </c>
    </row>
    <row r="834" spans="1:21" s="1" customFormat="1" ht="15" customHeight="1" x14ac:dyDescent="0.2">
      <c r="A834" s="1" t="s">
        <v>11851</v>
      </c>
      <c r="B834" s="1" t="s">
        <v>8269</v>
      </c>
      <c r="C834" s="1" t="s">
        <v>8270</v>
      </c>
      <c r="D834" s="14" t="s">
        <v>11837</v>
      </c>
      <c r="E834" s="1" t="s">
        <v>11852</v>
      </c>
      <c r="F834" s="2">
        <v>41990</v>
      </c>
      <c r="G834" s="2">
        <v>43816</v>
      </c>
      <c r="H834" s="33" t="s">
        <v>111</v>
      </c>
      <c r="I834" s="1" t="s">
        <v>11630</v>
      </c>
      <c r="J834" s="14" t="s">
        <v>91</v>
      </c>
      <c r="K834" s="14" t="s">
        <v>91</v>
      </c>
      <c r="L834" s="14">
        <v>1</v>
      </c>
      <c r="M834" s="31" t="str">
        <f>VLOOKUP(L834,TiposUso!$A$1:$B$26,2,"FALSO")</f>
        <v>Captação em corpos de água (rios, lagoas naturais,etc.)</v>
      </c>
      <c r="N834" s="14" t="s">
        <v>64</v>
      </c>
      <c r="O834" s="1" t="s">
        <v>11840</v>
      </c>
      <c r="P834" s="1" t="s">
        <v>11853</v>
      </c>
      <c r="Q834" s="1" t="s">
        <v>11854</v>
      </c>
      <c r="R834" s="1" t="s">
        <v>11855</v>
      </c>
      <c r="S834" s="14">
        <v>2.4</v>
      </c>
      <c r="T834" s="1">
        <f t="shared" si="17"/>
        <v>8.6399999999999988</v>
      </c>
      <c r="U834" s="1" t="s">
        <v>11856</v>
      </c>
    </row>
    <row r="835" spans="1:21" s="1" customFormat="1" ht="15" customHeight="1" x14ac:dyDescent="0.2">
      <c r="A835" s="1" t="s">
        <v>11857</v>
      </c>
      <c r="B835" s="1" t="s">
        <v>11858</v>
      </c>
      <c r="C835" s="1" t="s">
        <v>11859</v>
      </c>
      <c r="D835" s="14" t="s">
        <v>1593</v>
      </c>
      <c r="E835" s="1" t="s">
        <v>11860</v>
      </c>
      <c r="F835" s="2">
        <v>41990</v>
      </c>
      <c r="G835" s="2">
        <v>43816</v>
      </c>
      <c r="H835" s="33" t="s">
        <v>111</v>
      </c>
      <c r="I835" s="1" t="s">
        <v>8194</v>
      </c>
      <c r="J835" s="14" t="s">
        <v>91</v>
      </c>
      <c r="K835" s="14" t="s">
        <v>91</v>
      </c>
      <c r="L835" s="14">
        <v>13</v>
      </c>
      <c r="M835" s="31" t="str">
        <f>VLOOKUP(L835,TiposUso!$A$1:$B$26,2,"FALSO")</f>
        <v>Dragagem, limpeza ou desassoreamento de curso de água</v>
      </c>
      <c r="N835" s="14" t="s">
        <v>73</v>
      </c>
      <c r="O835" s="1" t="s">
        <v>307</v>
      </c>
      <c r="P835" s="1" t="s">
        <v>11861</v>
      </c>
      <c r="Q835" s="36" t="s">
        <v>11862</v>
      </c>
      <c r="R835" s="36" t="s">
        <v>11863</v>
      </c>
      <c r="S835" s="1" t="s">
        <v>91</v>
      </c>
    </row>
    <row r="836" spans="1:21" s="1" customFormat="1" ht="15" customHeight="1" x14ac:dyDescent="0.2">
      <c r="A836" s="1" t="s">
        <v>11864</v>
      </c>
      <c r="B836" s="1" t="s">
        <v>11865</v>
      </c>
      <c r="C836" s="1" t="s">
        <v>10051</v>
      </c>
      <c r="D836" s="14" t="s">
        <v>936</v>
      </c>
      <c r="E836" s="1" t="s">
        <v>11866</v>
      </c>
      <c r="F836" s="2">
        <v>41990</v>
      </c>
      <c r="G836" s="2">
        <v>43451</v>
      </c>
      <c r="H836" s="33" t="s">
        <v>111</v>
      </c>
      <c r="I836" s="1" t="s">
        <v>168</v>
      </c>
      <c r="J836" s="14" t="s">
        <v>91</v>
      </c>
      <c r="K836" s="14" t="s">
        <v>91</v>
      </c>
      <c r="L836" s="14">
        <v>14</v>
      </c>
      <c r="M836" s="31" t="str">
        <f>VLOOKUP(L836,TiposUso!$A$1:$B$26,2,"FALSO")</f>
        <v>Dragagem de curso de água para fins de extração mineral</v>
      </c>
      <c r="N836" s="14" t="s">
        <v>73</v>
      </c>
      <c r="O836" s="1" t="s">
        <v>307</v>
      </c>
      <c r="P836" s="1" t="s">
        <v>10052</v>
      </c>
      <c r="Q836" s="36" t="s">
        <v>11867</v>
      </c>
      <c r="R836" s="36" t="s">
        <v>11867</v>
      </c>
      <c r="S836" s="14">
        <v>1.52</v>
      </c>
      <c r="T836" s="1">
        <f t="shared" si="17"/>
        <v>5.4720000000000004</v>
      </c>
    </row>
    <row r="837" spans="1:21" s="1" customFormat="1" ht="15" customHeight="1" x14ac:dyDescent="0.2">
      <c r="A837" s="1" t="s">
        <v>11872</v>
      </c>
      <c r="B837" s="1" t="s">
        <v>11873</v>
      </c>
      <c r="C837" s="1" t="s">
        <v>11874</v>
      </c>
      <c r="D837" s="14" t="s">
        <v>2023</v>
      </c>
      <c r="E837" s="1" t="s">
        <v>11875</v>
      </c>
      <c r="F837" s="2">
        <v>41990</v>
      </c>
      <c r="G837" s="2">
        <v>43816</v>
      </c>
      <c r="H837" s="33" t="s">
        <v>111</v>
      </c>
      <c r="I837" s="1" t="s">
        <v>1388</v>
      </c>
      <c r="J837" s="14" t="s">
        <v>91</v>
      </c>
      <c r="K837" s="14" t="s">
        <v>91</v>
      </c>
      <c r="L837" s="14">
        <v>1</v>
      </c>
      <c r="M837" s="31" t="str">
        <f>VLOOKUP(L837,TiposUso!$A$1:$B$26,2,"FALSO")</f>
        <v>Captação em corpos de água (rios, lagoas naturais,etc.)</v>
      </c>
      <c r="N837" s="14" t="s">
        <v>73</v>
      </c>
      <c r="O837" s="1" t="s">
        <v>307</v>
      </c>
      <c r="P837" s="1" t="s">
        <v>11876</v>
      </c>
      <c r="Q837" s="1" t="s">
        <v>11877</v>
      </c>
      <c r="R837" s="1" t="s">
        <v>11878</v>
      </c>
      <c r="S837" s="14">
        <v>27</v>
      </c>
      <c r="T837" s="1">
        <f t="shared" si="17"/>
        <v>97.2</v>
      </c>
    </row>
    <row r="838" spans="1:21" s="1" customFormat="1" ht="15" customHeight="1" x14ac:dyDescent="0.2">
      <c r="A838" s="1" t="s">
        <v>11879</v>
      </c>
      <c r="B838" s="37" t="s">
        <v>8269</v>
      </c>
      <c r="C838" s="37" t="s">
        <v>8270</v>
      </c>
      <c r="D838" s="14" t="s">
        <v>11837</v>
      </c>
      <c r="E838" s="1" t="s">
        <v>11880</v>
      </c>
      <c r="F838" s="2">
        <v>41990</v>
      </c>
      <c r="G838" s="2">
        <v>43816</v>
      </c>
      <c r="H838" s="33" t="s">
        <v>111</v>
      </c>
      <c r="I838" s="37" t="s">
        <v>11881</v>
      </c>
      <c r="J838" s="37" t="s">
        <v>11882</v>
      </c>
      <c r="K838" s="37" t="s">
        <v>11883</v>
      </c>
      <c r="L838" s="14">
        <v>3</v>
      </c>
      <c r="M838" s="31" t="str">
        <f>VLOOKUP(L838,TiposUso!$A$1:$B$26,2,"FALSO")</f>
        <v>Captação em barramento em curso de água, com regularização de vazão (Área máxima inundada menor ou igual 5,00 HA)</v>
      </c>
      <c r="N838" s="14" t="s">
        <v>64</v>
      </c>
      <c r="O838" s="37" t="s">
        <v>11840</v>
      </c>
      <c r="P838" s="37" t="s">
        <v>11884</v>
      </c>
      <c r="Q838" s="37" t="s">
        <v>11885</v>
      </c>
      <c r="R838" s="37" t="s">
        <v>11886</v>
      </c>
      <c r="S838" s="14">
        <v>26</v>
      </c>
      <c r="T838" s="1">
        <f t="shared" si="17"/>
        <v>93.6</v>
      </c>
    </row>
    <row r="839" spans="1:21" s="1" customFormat="1" ht="15" customHeight="1" x14ac:dyDescent="0.2">
      <c r="A839" s="1" t="s">
        <v>11907</v>
      </c>
      <c r="B839" s="1" t="s">
        <v>11908</v>
      </c>
      <c r="C839" s="1" t="s">
        <v>11909</v>
      </c>
      <c r="D839" s="14" t="s">
        <v>7827</v>
      </c>
      <c r="E839" s="1" t="s">
        <v>11910</v>
      </c>
      <c r="F839" s="2">
        <v>41993</v>
      </c>
      <c r="G839" s="2">
        <v>43819</v>
      </c>
      <c r="H839" s="33" t="s">
        <v>111</v>
      </c>
      <c r="I839" s="1" t="s">
        <v>11911</v>
      </c>
      <c r="J839" s="14" t="s">
        <v>91</v>
      </c>
      <c r="K839" s="14" t="s">
        <v>91</v>
      </c>
      <c r="L839" s="14">
        <v>1</v>
      </c>
      <c r="M839" s="31" t="str">
        <f>VLOOKUP(L839,TiposUso!$A$1:$B$26,2,"FALSO")</f>
        <v>Captação em corpos de água (rios, lagoas naturais,etc.)</v>
      </c>
      <c r="N839" s="14" t="s">
        <v>80</v>
      </c>
      <c r="O839" s="1" t="s">
        <v>11912</v>
      </c>
      <c r="P839" s="1" t="s">
        <v>11913</v>
      </c>
      <c r="Q839" s="1" t="s">
        <v>11914</v>
      </c>
      <c r="R839" s="1" t="s">
        <v>11915</v>
      </c>
      <c r="S839" s="14">
        <v>1.93</v>
      </c>
      <c r="T839" s="1">
        <f t="shared" si="17"/>
        <v>6.9479999999999995</v>
      </c>
    </row>
    <row r="840" spans="1:21" s="1" customFormat="1" ht="15" customHeight="1" x14ac:dyDescent="0.2">
      <c r="A840" s="1" t="s">
        <v>11916</v>
      </c>
      <c r="B840" s="1" t="s">
        <v>11917</v>
      </c>
      <c r="C840" s="1" t="s">
        <v>11918</v>
      </c>
      <c r="D840" s="14" t="s">
        <v>11919</v>
      </c>
      <c r="E840" s="1" t="s">
        <v>11920</v>
      </c>
      <c r="F840" s="2">
        <v>41993</v>
      </c>
      <c r="G840" s="2">
        <v>43819</v>
      </c>
      <c r="H840" s="33" t="s">
        <v>111</v>
      </c>
      <c r="I840" s="1" t="s">
        <v>11921</v>
      </c>
      <c r="J840" s="14" t="s">
        <v>91</v>
      </c>
      <c r="K840" s="14" t="s">
        <v>91</v>
      </c>
      <c r="L840" s="14">
        <v>1</v>
      </c>
      <c r="M840" s="31" t="str">
        <f>VLOOKUP(L840,TiposUso!$A$1:$B$26,2,"FALSO")</f>
        <v>Captação em corpos de água (rios, lagoas naturais,etc.)</v>
      </c>
      <c r="N840" s="14" t="s">
        <v>79</v>
      </c>
      <c r="O840" s="1" t="s">
        <v>752</v>
      </c>
      <c r="P840" s="1" t="s">
        <v>11922</v>
      </c>
      <c r="Q840" s="1" t="s">
        <v>11923</v>
      </c>
      <c r="R840" s="1" t="s">
        <v>11924</v>
      </c>
      <c r="S840" s="14">
        <v>40.9</v>
      </c>
      <c r="T840" s="1">
        <f t="shared" si="17"/>
        <v>147.24</v>
      </c>
    </row>
    <row r="841" spans="1:21" s="1" customFormat="1" ht="15" customHeight="1" x14ac:dyDescent="0.2">
      <c r="A841" s="1" t="s">
        <v>11925</v>
      </c>
      <c r="B841" s="1" t="s">
        <v>11917</v>
      </c>
      <c r="C841" s="1" t="s">
        <v>11918</v>
      </c>
      <c r="D841" s="14" t="s">
        <v>11919</v>
      </c>
      <c r="E841" s="1" t="s">
        <v>11926</v>
      </c>
      <c r="F841" s="2">
        <v>41993</v>
      </c>
      <c r="G841" s="2">
        <v>43819</v>
      </c>
      <c r="H841" s="33" t="s">
        <v>111</v>
      </c>
      <c r="I841" s="1" t="s">
        <v>11927</v>
      </c>
      <c r="J841" s="14" t="s">
        <v>91</v>
      </c>
      <c r="K841" s="14" t="s">
        <v>91</v>
      </c>
      <c r="L841" s="14">
        <v>1</v>
      </c>
      <c r="M841" s="31" t="str">
        <f>VLOOKUP(L841,TiposUso!$A$1:$B$26,2,"FALSO")</f>
        <v>Captação em corpos de água (rios, lagoas naturais,etc.)</v>
      </c>
      <c r="N841" s="14" t="s">
        <v>79</v>
      </c>
      <c r="O841" s="1" t="s">
        <v>752</v>
      </c>
      <c r="P841" s="1" t="s">
        <v>11922</v>
      </c>
      <c r="Q841" s="1" t="s">
        <v>11928</v>
      </c>
      <c r="R841" s="1" t="s">
        <v>11929</v>
      </c>
      <c r="S841" s="14">
        <v>12.2</v>
      </c>
      <c r="T841" s="1">
        <f t="shared" si="17"/>
        <v>43.919999999999995</v>
      </c>
    </row>
    <row r="842" spans="1:21" s="1" customFormat="1" ht="15" customHeight="1" x14ac:dyDescent="0.2">
      <c r="A842" s="1" t="s">
        <v>11958</v>
      </c>
      <c r="B842" s="1" t="s">
        <v>11959</v>
      </c>
      <c r="C842" s="1" t="s">
        <v>11960</v>
      </c>
      <c r="D842" s="14" t="s">
        <v>5226</v>
      </c>
      <c r="E842" s="1" t="s">
        <v>11999</v>
      </c>
      <c r="F842" s="2">
        <v>41996</v>
      </c>
      <c r="G842" s="2">
        <v>42794</v>
      </c>
      <c r="H842" s="33" t="s">
        <v>111</v>
      </c>
      <c r="I842" s="1" t="s">
        <v>353</v>
      </c>
      <c r="J842" s="1" t="s">
        <v>11964</v>
      </c>
      <c r="K842" s="1" t="s">
        <v>11965</v>
      </c>
      <c r="L842" s="14">
        <v>5</v>
      </c>
      <c r="M842" s="31" t="str">
        <f>VLOOKUP(L842,TiposUso!$A$1:$B$26,2,"FALSO")</f>
        <v>Barramento em curso de água, sem captação</v>
      </c>
      <c r="N842" s="14" t="s">
        <v>20</v>
      </c>
      <c r="O842" s="1" t="s">
        <v>154</v>
      </c>
      <c r="P842" s="1" t="s">
        <v>11961</v>
      </c>
      <c r="Q842" s="1" t="s">
        <v>11962</v>
      </c>
      <c r="R842" s="1" t="s">
        <v>11963</v>
      </c>
      <c r="S842" s="14" t="s">
        <v>91</v>
      </c>
    </row>
    <row r="843" spans="1:21" s="1" customFormat="1" ht="15" customHeight="1" x14ac:dyDescent="0.2">
      <c r="A843" s="1" t="s">
        <v>11966</v>
      </c>
      <c r="B843" s="1" t="s">
        <v>11959</v>
      </c>
      <c r="C843" s="1" t="s">
        <v>11960</v>
      </c>
      <c r="D843" s="14" t="s">
        <v>5226</v>
      </c>
      <c r="E843" s="1" t="s">
        <v>11967</v>
      </c>
      <c r="F843" s="2">
        <v>41996</v>
      </c>
      <c r="G843" s="2">
        <v>42794</v>
      </c>
      <c r="H843" s="33" t="s">
        <v>111</v>
      </c>
      <c r="I843" s="1" t="s">
        <v>11968</v>
      </c>
      <c r="J843" s="14" t="s">
        <v>91</v>
      </c>
      <c r="K843" s="14" t="s">
        <v>91</v>
      </c>
      <c r="L843" s="14">
        <v>15</v>
      </c>
      <c r="M843" s="31" t="str">
        <f>VLOOKUP(L843,TiposUso!$A$1:$B$26,2,"FALSO")</f>
        <v>Canalização e/ou retificação de curso de água</v>
      </c>
      <c r="N843" s="14" t="s">
        <v>20</v>
      </c>
      <c r="O843" s="1" t="s">
        <v>154</v>
      </c>
      <c r="P843" s="1" t="s">
        <v>11961</v>
      </c>
      <c r="Q843" s="1" t="s">
        <v>11969</v>
      </c>
      <c r="R843" s="1" t="s">
        <v>11970</v>
      </c>
      <c r="S843" s="14" t="s">
        <v>91</v>
      </c>
    </row>
    <row r="844" spans="1:21" s="1" customFormat="1" ht="15" customHeight="1" x14ac:dyDescent="0.2">
      <c r="A844" s="1" t="s">
        <v>11971</v>
      </c>
      <c r="B844" s="1" t="s">
        <v>11972</v>
      </c>
      <c r="C844" s="1" t="s">
        <v>11973</v>
      </c>
      <c r="D844" s="14" t="s">
        <v>5682</v>
      </c>
      <c r="E844" s="1" t="s">
        <v>11974</v>
      </c>
      <c r="F844" s="2">
        <v>41996</v>
      </c>
      <c r="G844" s="2">
        <v>43457</v>
      </c>
      <c r="H844" s="33" t="s">
        <v>111</v>
      </c>
      <c r="I844" s="1" t="s">
        <v>168</v>
      </c>
      <c r="J844" s="14" t="s">
        <v>91</v>
      </c>
      <c r="K844" s="14" t="s">
        <v>91</v>
      </c>
      <c r="L844" s="14">
        <v>14</v>
      </c>
      <c r="M844" s="31" t="str">
        <f>VLOOKUP(L844,TiposUso!$A$1:$B$26,2,"FALSO")</f>
        <v>Dragagem de curso de água para fins de extração mineral</v>
      </c>
      <c r="N844" s="14" t="s">
        <v>74</v>
      </c>
      <c r="O844" s="1" t="s">
        <v>1698</v>
      </c>
      <c r="P844" s="1" t="s">
        <v>1698</v>
      </c>
      <c r="Q844" s="36" t="s">
        <v>11975</v>
      </c>
      <c r="R844" s="36" t="s">
        <v>11976</v>
      </c>
      <c r="S844" s="14">
        <v>0.49</v>
      </c>
      <c r="T844" s="1">
        <f t="shared" ref="T844:T868" si="18">(S844/1000)*3600</f>
        <v>1.764</v>
      </c>
    </row>
    <row r="845" spans="1:21" s="1" customFormat="1" ht="15" customHeight="1" x14ac:dyDescent="0.2">
      <c r="A845" s="1" t="s">
        <v>11977</v>
      </c>
      <c r="B845" s="1" t="s">
        <v>11978</v>
      </c>
      <c r="C845" s="1" t="s">
        <v>11979</v>
      </c>
      <c r="D845" s="14" t="s">
        <v>5472</v>
      </c>
      <c r="E845" s="1" t="s">
        <v>11980</v>
      </c>
      <c r="F845" s="2">
        <v>41996</v>
      </c>
      <c r="G845" s="2">
        <v>43822</v>
      </c>
      <c r="H845" s="33" t="s">
        <v>111</v>
      </c>
      <c r="I845" s="1" t="s">
        <v>11981</v>
      </c>
      <c r="J845" s="14" t="s">
        <v>91</v>
      </c>
      <c r="K845" s="14" t="s">
        <v>91</v>
      </c>
      <c r="L845" s="14">
        <v>1</v>
      </c>
      <c r="M845" s="31" t="str">
        <f>VLOOKUP(L845,TiposUso!$A$1:$B$26,2,"FALSO")</f>
        <v>Captação em corpos de água (rios, lagoas naturais,etc.)</v>
      </c>
      <c r="N845" s="14" t="s">
        <v>33</v>
      </c>
      <c r="O845" s="1" t="s">
        <v>227</v>
      </c>
      <c r="P845" s="1" t="s">
        <v>11982</v>
      </c>
      <c r="Q845" s="1" t="s">
        <v>11983</v>
      </c>
      <c r="R845" s="1" t="s">
        <v>11984</v>
      </c>
      <c r="S845" s="14">
        <v>5.5</v>
      </c>
      <c r="T845" s="1">
        <f t="shared" si="18"/>
        <v>19.799999999999997</v>
      </c>
      <c r="U845" s="1" t="s">
        <v>11985</v>
      </c>
    </row>
    <row r="846" spans="1:21" s="1" customFormat="1" ht="15" customHeight="1" x14ac:dyDescent="0.2">
      <c r="A846" s="1" t="s">
        <v>11986</v>
      </c>
      <c r="B846" s="1" t="s">
        <v>11978</v>
      </c>
      <c r="C846" s="1" t="s">
        <v>11979</v>
      </c>
      <c r="D846" s="14" t="s">
        <v>5472</v>
      </c>
      <c r="E846" s="1" t="s">
        <v>11987</v>
      </c>
      <c r="F846" s="2">
        <v>41996</v>
      </c>
      <c r="G846" s="2">
        <v>43822</v>
      </c>
      <c r="H846" s="33" t="s">
        <v>111</v>
      </c>
      <c r="I846" s="1" t="s">
        <v>11988</v>
      </c>
      <c r="J846" s="14" t="s">
        <v>91</v>
      </c>
      <c r="K846" s="14" t="s">
        <v>91</v>
      </c>
      <c r="L846" s="14">
        <v>1</v>
      </c>
      <c r="M846" s="31" t="str">
        <f>VLOOKUP(L846,TiposUso!$A$1:$B$26,2,"FALSO")</f>
        <v>Captação em corpos de água (rios, lagoas naturais,etc.)</v>
      </c>
      <c r="N846" s="14" t="s">
        <v>33</v>
      </c>
      <c r="O846" s="1" t="s">
        <v>227</v>
      </c>
      <c r="P846" s="1" t="s">
        <v>154</v>
      </c>
      <c r="Q846" s="1" t="s">
        <v>11989</v>
      </c>
      <c r="R846" s="1" t="s">
        <v>11990</v>
      </c>
      <c r="S846" s="14">
        <v>5</v>
      </c>
      <c r="T846" s="1">
        <f t="shared" si="18"/>
        <v>18</v>
      </c>
      <c r="U846" s="1" t="s">
        <v>11991</v>
      </c>
    </row>
    <row r="847" spans="1:21" s="1" customFormat="1" ht="15" customHeight="1" x14ac:dyDescent="0.2">
      <c r="A847" s="1" t="s">
        <v>11992</v>
      </c>
      <c r="B847" s="1" t="s">
        <v>11993</v>
      </c>
      <c r="C847" s="1" t="s">
        <v>11994</v>
      </c>
      <c r="D847" s="14" t="s">
        <v>5416</v>
      </c>
      <c r="E847" s="1" t="s">
        <v>11995</v>
      </c>
      <c r="F847" s="2">
        <v>41996</v>
      </c>
      <c r="G847" s="2">
        <v>43822</v>
      </c>
      <c r="H847" s="33" t="s">
        <v>111</v>
      </c>
      <c r="I847" s="1" t="s">
        <v>168</v>
      </c>
      <c r="J847" s="14" t="s">
        <v>91</v>
      </c>
      <c r="K847" s="14" t="s">
        <v>91</v>
      </c>
      <c r="L847" s="14">
        <v>1</v>
      </c>
      <c r="M847" s="31" t="str">
        <f>VLOOKUP(L847,TiposUso!$A$1:$B$26,2,"FALSO")</f>
        <v>Captação em corpos de água (rios, lagoas naturais,etc.)</v>
      </c>
      <c r="N847" s="14" t="s">
        <v>74</v>
      </c>
      <c r="O847" s="1" t="s">
        <v>4701</v>
      </c>
      <c r="P847" s="1" t="s">
        <v>11996</v>
      </c>
      <c r="Q847" s="1" t="s">
        <v>11997</v>
      </c>
      <c r="R847" s="1" t="s">
        <v>11998</v>
      </c>
      <c r="S847" s="14">
        <v>1.95</v>
      </c>
      <c r="T847" s="1">
        <f t="shared" si="18"/>
        <v>7.02</v>
      </c>
    </row>
    <row r="848" spans="1:21" s="1" customFormat="1" ht="15" customHeight="1" x14ac:dyDescent="0.2">
      <c r="A848" s="1" t="s">
        <v>12037</v>
      </c>
      <c r="B848" s="1" t="s">
        <v>12038</v>
      </c>
      <c r="C848" s="1" t="s">
        <v>12039</v>
      </c>
      <c r="D848" s="14" t="s">
        <v>181</v>
      </c>
      <c r="E848" s="1" t="s">
        <v>12040</v>
      </c>
      <c r="F848" s="2">
        <v>42000</v>
      </c>
      <c r="G848" s="2">
        <v>42934</v>
      </c>
      <c r="H848" s="33" t="s">
        <v>111</v>
      </c>
      <c r="I848" s="1" t="s">
        <v>168</v>
      </c>
      <c r="J848" s="14" t="s">
        <v>91</v>
      </c>
      <c r="K848" s="14" t="s">
        <v>91</v>
      </c>
      <c r="L848" s="14">
        <v>12</v>
      </c>
      <c r="M848" s="31" t="str">
        <f>VLOOKUP(L848,TiposUso!$A$1:$B$26,2,"FALSO")</f>
        <v>Desvio parcial ou total de curso de água</v>
      </c>
      <c r="N848" s="14" t="s">
        <v>70</v>
      </c>
      <c r="O848" s="1" t="s">
        <v>184</v>
      </c>
      <c r="P848" s="1" t="s">
        <v>12041</v>
      </c>
      <c r="Q848" s="36" t="s">
        <v>12042</v>
      </c>
      <c r="R848" s="36" t="s">
        <v>12043</v>
      </c>
      <c r="S848" s="1" t="s">
        <v>91</v>
      </c>
      <c r="U848" s="1" t="s">
        <v>12044</v>
      </c>
    </row>
    <row r="849" spans="1:20" s="1" customFormat="1" ht="15" customHeight="1" x14ac:dyDescent="0.2">
      <c r="A849" s="1" t="s">
        <v>12045</v>
      </c>
      <c r="B849" s="1" t="s">
        <v>12046</v>
      </c>
      <c r="C849" s="1" t="s">
        <v>12047</v>
      </c>
      <c r="D849" s="14" t="s">
        <v>12048</v>
      </c>
      <c r="E849" s="1" t="s">
        <v>12049</v>
      </c>
      <c r="F849" s="2">
        <v>42004</v>
      </c>
      <c r="G849" s="2">
        <v>43830</v>
      </c>
      <c r="H849" s="33" t="s">
        <v>111</v>
      </c>
      <c r="I849" s="1" t="s">
        <v>168</v>
      </c>
      <c r="J849" s="14" t="s">
        <v>91</v>
      </c>
      <c r="K849" s="14" t="s">
        <v>91</v>
      </c>
      <c r="L849" s="14">
        <v>14</v>
      </c>
      <c r="M849" s="31" t="str">
        <f>VLOOKUP(L849,TiposUso!$A$1:$B$26,2,"FALSO")</f>
        <v>Dragagem de curso de água para fins de extração mineral</v>
      </c>
      <c r="N849" s="14" t="s">
        <v>66</v>
      </c>
      <c r="O849" s="1" t="s">
        <v>1121</v>
      </c>
      <c r="P849" s="1" t="s">
        <v>1121</v>
      </c>
      <c r="Q849" s="36" t="s">
        <v>12050</v>
      </c>
      <c r="R849" s="36" t="s">
        <v>12051</v>
      </c>
      <c r="S849" s="14">
        <v>10</v>
      </c>
      <c r="T849" s="1">
        <f t="shared" si="18"/>
        <v>36</v>
      </c>
    </row>
    <row r="850" spans="1:20" s="1" customFormat="1" ht="15" customHeight="1" x14ac:dyDescent="0.2">
      <c r="A850" s="1" t="s">
        <v>12075</v>
      </c>
      <c r="B850" s="1" t="s">
        <v>12076</v>
      </c>
      <c r="C850" s="1" t="s">
        <v>12077</v>
      </c>
      <c r="D850" s="14" t="s">
        <v>11825</v>
      </c>
      <c r="E850" s="1" t="s">
        <v>12078</v>
      </c>
      <c r="F850" s="2">
        <v>42004</v>
      </c>
      <c r="G850" s="2">
        <v>43830</v>
      </c>
      <c r="H850" s="33" t="s">
        <v>111</v>
      </c>
      <c r="I850" s="1" t="s">
        <v>998</v>
      </c>
      <c r="J850" s="14" t="s">
        <v>91</v>
      </c>
      <c r="K850" s="14" t="s">
        <v>91</v>
      </c>
      <c r="L850" s="14">
        <v>1</v>
      </c>
      <c r="M850" s="31" t="str">
        <f>VLOOKUP(L850,TiposUso!$A$1:$B$26,2,"FALSO")</f>
        <v>Captação em corpos de água (rios, lagoas naturais,etc.)</v>
      </c>
      <c r="N850" s="14" t="s">
        <v>25</v>
      </c>
      <c r="O850" s="1" t="s">
        <v>12079</v>
      </c>
      <c r="P850" s="1" t="s">
        <v>12080</v>
      </c>
      <c r="Q850" s="1" t="s">
        <v>12081</v>
      </c>
      <c r="R850" s="1" t="s">
        <v>12082</v>
      </c>
      <c r="S850" s="14">
        <v>28</v>
      </c>
      <c r="T850" s="1">
        <f t="shared" si="18"/>
        <v>100.8</v>
      </c>
    </row>
    <row r="851" spans="1:20" s="1" customFormat="1" ht="15" customHeight="1" x14ac:dyDescent="0.2">
      <c r="A851" s="1" t="s">
        <v>12083</v>
      </c>
      <c r="B851" s="1" t="s">
        <v>12076</v>
      </c>
      <c r="C851" s="1" t="s">
        <v>12077</v>
      </c>
      <c r="D851" s="14" t="s">
        <v>12084</v>
      </c>
      <c r="E851" s="1" t="s">
        <v>12085</v>
      </c>
      <c r="F851" s="2">
        <v>42004</v>
      </c>
      <c r="G851" s="2">
        <v>43830</v>
      </c>
      <c r="H851" s="33" t="s">
        <v>111</v>
      </c>
      <c r="I851" s="1" t="s">
        <v>961</v>
      </c>
      <c r="J851" s="14" t="s">
        <v>91</v>
      </c>
      <c r="K851" s="14" t="s">
        <v>91</v>
      </c>
      <c r="L851" s="14">
        <v>1</v>
      </c>
      <c r="M851" s="31" t="str">
        <f>VLOOKUP(L851,TiposUso!$A$1:$B$26,2,"FALSO")</f>
        <v>Captação em corpos de água (rios, lagoas naturais,etc.)</v>
      </c>
      <c r="N851" s="14" t="s">
        <v>25</v>
      </c>
      <c r="O851" s="1" t="s">
        <v>12079</v>
      </c>
      <c r="P851" s="1" t="s">
        <v>12080</v>
      </c>
      <c r="Q851" s="1" t="s">
        <v>12086</v>
      </c>
      <c r="R851" s="1" t="s">
        <v>12087</v>
      </c>
      <c r="S851" s="14">
        <v>14</v>
      </c>
      <c r="T851" s="1">
        <f t="shared" si="18"/>
        <v>50.4</v>
      </c>
    </row>
    <row r="852" spans="1:20" s="1" customFormat="1" ht="15" customHeight="1" x14ac:dyDescent="0.2">
      <c r="A852" s="1" t="s">
        <v>12088</v>
      </c>
      <c r="B852" s="1" t="s">
        <v>12089</v>
      </c>
      <c r="C852" s="1" t="s">
        <v>12090</v>
      </c>
      <c r="D852" s="14" t="s">
        <v>996</v>
      </c>
      <c r="E852" s="1" t="s">
        <v>12091</v>
      </c>
      <c r="F852" s="2">
        <v>42004</v>
      </c>
      <c r="G852" s="2">
        <v>43830</v>
      </c>
      <c r="H852" s="33" t="s">
        <v>111</v>
      </c>
      <c r="I852" s="1" t="s">
        <v>841</v>
      </c>
      <c r="J852" s="14" t="s">
        <v>91</v>
      </c>
      <c r="K852" s="14" t="s">
        <v>91</v>
      </c>
      <c r="L852" s="14">
        <v>1</v>
      </c>
      <c r="M852" s="31" t="str">
        <f>VLOOKUP(L852,TiposUso!$A$1:$B$26,2,"FALSO")</f>
        <v>Captação em corpos de água (rios, lagoas naturais,etc.)</v>
      </c>
      <c r="N852" s="14" t="s">
        <v>64</v>
      </c>
      <c r="O852" s="1" t="s">
        <v>307</v>
      </c>
      <c r="P852" s="1" t="s">
        <v>7364</v>
      </c>
      <c r="Q852" s="1" t="s">
        <v>12092</v>
      </c>
      <c r="R852" s="1" t="s">
        <v>12093</v>
      </c>
      <c r="S852" s="14">
        <v>81</v>
      </c>
      <c r="T852" s="1">
        <f t="shared" si="18"/>
        <v>291.60000000000002</v>
      </c>
    </row>
    <row r="853" spans="1:20" s="1" customFormat="1" ht="15" customHeight="1" x14ac:dyDescent="0.2">
      <c r="A853" s="1" t="s">
        <v>12094</v>
      </c>
      <c r="B853" s="1" t="s">
        <v>12095</v>
      </c>
      <c r="C853" s="1" t="s">
        <v>12096</v>
      </c>
      <c r="D853" s="14" t="s">
        <v>12084</v>
      </c>
      <c r="E853" s="1" t="s">
        <v>12097</v>
      </c>
      <c r="F853" s="2">
        <v>42004</v>
      </c>
      <c r="G853" s="2">
        <v>43830</v>
      </c>
      <c r="H853" s="33" t="s">
        <v>111</v>
      </c>
      <c r="I853" s="1" t="s">
        <v>1689</v>
      </c>
      <c r="J853" s="14" t="s">
        <v>91</v>
      </c>
      <c r="K853" s="14" t="s">
        <v>91</v>
      </c>
      <c r="L853" s="14">
        <v>1</v>
      </c>
      <c r="M853" s="31" t="str">
        <f>VLOOKUP(L853,TiposUso!$A$1:$B$26,2,"FALSO")</f>
        <v>Captação em corpos de água (rios, lagoas naturais,etc.)</v>
      </c>
      <c r="N853" s="14" t="s">
        <v>64</v>
      </c>
      <c r="O853" s="1" t="s">
        <v>307</v>
      </c>
      <c r="P853" s="1" t="s">
        <v>12098</v>
      </c>
      <c r="Q853" s="1" t="s">
        <v>12099</v>
      </c>
      <c r="R853" s="1" t="s">
        <v>12100</v>
      </c>
      <c r="S853" s="14">
        <v>4.5999999999999996</v>
      </c>
      <c r="T853" s="1">
        <f t="shared" si="18"/>
        <v>16.559999999999999</v>
      </c>
    </row>
    <row r="854" spans="1:20" x14ac:dyDescent="0.25">
      <c r="M854" s="71" t="e">
        <f>VLOOKUP(L854,TiposUso!$A$1:$B$26,2,"FALSO")</f>
        <v>#N/A</v>
      </c>
      <c r="T854" s="67">
        <f t="shared" si="18"/>
        <v>0</v>
      </c>
    </row>
    <row r="855" spans="1:20" x14ac:dyDescent="0.25">
      <c r="M855" s="31" t="e">
        <f>VLOOKUP(L855,TiposUso!$A$1:$B$26,2,"FALSO")</f>
        <v>#N/A</v>
      </c>
      <c r="T855" s="1">
        <f t="shared" si="18"/>
        <v>0</v>
      </c>
    </row>
    <row r="856" spans="1:20" x14ac:dyDescent="0.25">
      <c r="M856" s="31" t="e">
        <f>VLOOKUP(L856,TiposUso!$A$1:$B$26,2,"FALSO")</f>
        <v>#N/A</v>
      </c>
      <c r="T856" s="1">
        <f t="shared" si="18"/>
        <v>0</v>
      </c>
    </row>
    <row r="857" spans="1:20" x14ac:dyDescent="0.25">
      <c r="M857" s="31" t="e">
        <f>VLOOKUP(L857,TiposUso!$A$1:$B$26,2,"FALSO")</f>
        <v>#N/A</v>
      </c>
      <c r="T857" s="1">
        <f t="shared" si="18"/>
        <v>0</v>
      </c>
    </row>
    <row r="858" spans="1:20" x14ac:dyDescent="0.25">
      <c r="M858" s="31" t="e">
        <f>VLOOKUP(L858,TiposUso!$A$1:$B$26,2,"FALSO")</f>
        <v>#N/A</v>
      </c>
      <c r="T858" s="1">
        <f t="shared" si="18"/>
        <v>0</v>
      </c>
    </row>
    <row r="859" spans="1:20" x14ac:dyDescent="0.25">
      <c r="M859" s="31" t="e">
        <f>VLOOKUP(L859,TiposUso!$A$1:$B$26,2,"FALSO")</f>
        <v>#N/A</v>
      </c>
      <c r="T859" s="1">
        <f t="shared" si="18"/>
        <v>0</v>
      </c>
    </row>
    <row r="860" spans="1:20" x14ac:dyDescent="0.25">
      <c r="M860" s="31" t="e">
        <f>VLOOKUP(L860,TiposUso!$A$1:$B$26,2,"FALSO")</f>
        <v>#N/A</v>
      </c>
      <c r="T860" s="1">
        <f t="shared" si="18"/>
        <v>0</v>
      </c>
    </row>
    <row r="861" spans="1:20" x14ac:dyDescent="0.25">
      <c r="M861" s="31" t="e">
        <f>VLOOKUP(L861,TiposUso!$A$1:$B$26,2,"FALSO")</f>
        <v>#N/A</v>
      </c>
      <c r="T861" s="1">
        <f t="shared" si="18"/>
        <v>0</v>
      </c>
    </row>
    <row r="862" spans="1:20" x14ac:dyDescent="0.25">
      <c r="M862" s="31" t="e">
        <f>VLOOKUP(L862,TiposUso!$A$1:$B$26,2,"FALSO")</f>
        <v>#N/A</v>
      </c>
      <c r="T862" s="1">
        <f t="shared" si="18"/>
        <v>0</v>
      </c>
    </row>
    <row r="863" spans="1:20" x14ac:dyDescent="0.25">
      <c r="M863" s="31" t="e">
        <f>VLOOKUP(L863,TiposUso!$A$1:$B$26,2,"FALSO")</f>
        <v>#N/A</v>
      </c>
      <c r="T863" s="1">
        <f t="shared" si="18"/>
        <v>0</v>
      </c>
    </row>
    <row r="864" spans="1:20" x14ac:dyDescent="0.25">
      <c r="M864" s="31" t="e">
        <f>VLOOKUP(L864,TiposUso!$A$1:$B$26,2,"FALSO")</f>
        <v>#N/A</v>
      </c>
      <c r="T864" s="1">
        <f t="shared" si="18"/>
        <v>0</v>
      </c>
    </row>
    <row r="865" spans="13:20" x14ac:dyDescent="0.25">
      <c r="M865" s="31" t="e">
        <f>VLOOKUP(L865,TiposUso!$A$1:$B$26,2,"FALSO")</f>
        <v>#N/A</v>
      </c>
      <c r="T865" s="1">
        <f t="shared" si="18"/>
        <v>0</v>
      </c>
    </row>
    <row r="866" spans="13:20" x14ac:dyDescent="0.25">
      <c r="M866" s="31" t="e">
        <f>VLOOKUP(L866,TiposUso!$A$1:$B$26,2,"FALSO")</f>
        <v>#N/A</v>
      </c>
      <c r="T866" s="1">
        <f t="shared" si="18"/>
        <v>0</v>
      </c>
    </row>
    <row r="867" spans="13:20" x14ac:dyDescent="0.25">
      <c r="M867" s="31" t="e">
        <f>VLOOKUP(L867,TiposUso!$A$1:$B$26,2,"FALSO")</f>
        <v>#N/A</v>
      </c>
      <c r="T867" s="1">
        <f t="shared" si="18"/>
        <v>0</v>
      </c>
    </row>
    <row r="868" spans="13:20" x14ac:dyDescent="0.25">
      <c r="M868" s="31" t="e">
        <f>VLOOKUP(L868,TiposUso!$A$1:$B$26,2,"FALSO")</f>
        <v>#N/A</v>
      </c>
      <c r="T868" s="1">
        <f t="shared" si="18"/>
        <v>0</v>
      </c>
    </row>
    <row r="869" spans="13:20" x14ac:dyDescent="0.25">
      <c r="M869" s="31" t="e">
        <f>VLOOKUP(L869,TiposUso!$A$1:$B$26,2,"FALSO")</f>
        <v>#N/A</v>
      </c>
    </row>
    <row r="870" spans="13:20" x14ac:dyDescent="0.25">
      <c r="M870" s="31" t="e">
        <f>VLOOKUP(L870,TiposUso!$A$1:$B$26,2,"FALSO")</f>
        <v>#N/A</v>
      </c>
    </row>
    <row r="871" spans="13:20" x14ac:dyDescent="0.25">
      <c r="M871" s="31" t="e">
        <f>VLOOKUP(L871,TiposUso!$A$1:$B$26,2,"FALSO")</f>
        <v>#N/A</v>
      </c>
    </row>
    <row r="872" spans="13:20" x14ac:dyDescent="0.25">
      <c r="M872" s="31" t="e">
        <f>VLOOKUP(L872,TiposUso!$A$1:$B$26,2,"FALSO")</f>
        <v>#N/A</v>
      </c>
    </row>
    <row r="873" spans="13:20" x14ac:dyDescent="0.25">
      <c r="M873" s="31" t="e">
        <f>VLOOKUP(L873,TiposUso!$A$1:$B$26,2,"FALSO")</f>
        <v>#N/A</v>
      </c>
    </row>
    <row r="874" spans="13:20" x14ac:dyDescent="0.25">
      <c r="M874" s="31" t="e">
        <f>VLOOKUP(L874,TiposUso!$A$1:$B$26,2,"FALSO")</f>
        <v>#N/A</v>
      </c>
    </row>
    <row r="1048565" spans="6:8" x14ac:dyDescent="0.25">
      <c r="F1048565" s="33"/>
      <c r="G1048565" s="2"/>
      <c r="H1048565" s="1"/>
    </row>
  </sheetData>
  <autoFilter ref="A1:U874"/>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[1]TiposUso!#REF!</xm:f>
          </x14:formula1>
          <xm:sqref>N114</xm:sqref>
        </x14:dataValidation>
        <x14:dataValidation type="list" allowBlank="1" showInputMessage="1" showErrorMessage="1">
          <x14:formula1>
            <xm:f>TiposUso!$B$1:$B$26</xm:f>
          </x14:formula1>
          <xm:sqref>U234 U14 T42 X239</xm:sqref>
        </x14:dataValidation>
        <x14:dataValidation type="list" allowBlank="1" showInputMessage="1" showErrorMessage="1">
          <x14:formula1>
            <xm:f>TiposUso!$B$30:$B$65</xm:f>
          </x14:formula1>
          <xm:sqref>N286:N377 N2:N53 N252:N281 V14 U42 N56:N194 N196:N210 V234 Y239 N212:N250 N417:N418 N420 N460 N468:N469 N680:N681 N720:N724 N756:N758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X1048572"/>
  <sheetViews>
    <sheetView topLeftCell="I1" workbookViewId="0">
      <pane ySplit="1" topLeftCell="A730" activePane="bottomLeft" state="frozen"/>
      <selection activeCell="L1" sqref="L1"/>
      <selection pane="bottomLeft" activeCell="M754" sqref="M754"/>
    </sheetView>
  </sheetViews>
  <sheetFormatPr defaultRowHeight="15" x14ac:dyDescent="0.25"/>
  <cols>
    <col min="1" max="1" width="13.28515625" customWidth="1"/>
    <col min="2" max="2" width="93" bestFit="1" customWidth="1"/>
    <col min="3" max="3" width="20.42578125" bestFit="1" customWidth="1"/>
    <col min="4" max="4" width="29.42578125" customWidth="1"/>
    <col min="5" max="5" width="11.85546875" bestFit="1" customWidth="1"/>
    <col min="6" max="7" width="16.28515625" bestFit="1" customWidth="1"/>
    <col min="8" max="8" width="17.28515625" customWidth="1"/>
    <col min="9" max="9" width="70.140625" bestFit="1" customWidth="1"/>
    <col min="10" max="10" width="11.42578125" customWidth="1"/>
    <col min="11" max="12" width="15" customWidth="1"/>
    <col min="13" max="13" width="62.85546875" bestFit="1" customWidth="1"/>
    <col min="14" max="14" width="35.7109375" bestFit="1" customWidth="1"/>
    <col min="15" max="15" width="57.42578125" bestFit="1" customWidth="1"/>
    <col min="16" max="16" width="15.5703125" bestFit="1" customWidth="1"/>
    <col min="17" max="17" width="14" customWidth="1"/>
    <col min="18" max="18" width="13.140625" customWidth="1"/>
    <col min="19" max="19" width="15" bestFit="1" customWidth="1"/>
    <col min="20" max="20" width="16.7109375" bestFit="1" customWidth="1"/>
    <col min="21" max="21" width="74" customWidth="1"/>
  </cols>
  <sheetData>
    <row r="1" spans="1:21" ht="38.25" x14ac:dyDescent="0.25">
      <c r="A1" s="3" t="s">
        <v>0</v>
      </c>
      <c r="B1" s="4" t="s">
        <v>17</v>
      </c>
      <c r="C1" s="4" t="s">
        <v>22</v>
      </c>
      <c r="D1" s="3" t="s">
        <v>1</v>
      </c>
      <c r="E1" s="3" t="s">
        <v>2</v>
      </c>
      <c r="F1" s="3" t="s">
        <v>3</v>
      </c>
      <c r="G1" s="3" t="s">
        <v>4</v>
      </c>
      <c r="H1" s="3" t="s">
        <v>5</v>
      </c>
      <c r="I1" s="3" t="s">
        <v>6</v>
      </c>
      <c r="J1" s="5" t="s">
        <v>7</v>
      </c>
      <c r="K1" s="5" t="s">
        <v>8</v>
      </c>
      <c r="L1" s="5" t="s">
        <v>62</v>
      </c>
      <c r="M1" s="5" t="s">
        <v>63</v>
      </c>
      <c r="N1" s="3" t="s">
        <v>10</v>
      </c>
      <c r="O1" s="3" t="s">
        <v>11</v>
      </c>
      <c r="P1" s="3" t="s">
        <v>12</v>
      </c>
      <c r="Q1" s="3" t="s">
        <v>13</v>
      </c>
      <c r="R1" s="3" t="s">
        <v>14</v>
      </c>
      <c r="S1" s="3" t="s">
        <v>18</v>
      </c>
      <c r="T1" s="13" t="s">
        <v>19</v>
      </c>
      <c r="U1" s="3" t="s">
        <v>86</v>
      </c>
    </row>
    <row r="2" spans="1:21" s="1" customFormat="1" ht="15" customHeight="1" x14ac:dyDescent="0.2">
      <c r="A2" s="1" t="s">
        <v>101</v>
      </c>
      <c r="B2" s="1" t="s">
        <v>90</v>
      </c>
      <c r="C2" s="1" t="s">
        <v>88</v>
      </c>
      <c r="D2" s="1" t="s">
        <v>89</v>
      </c>
      <c r="E2" s="1" t="s">
        <v>102</v>
      </c>
      <c r="F2" s="2">
        <v>41648</v>
      </c>
      <c r="G2" s="2">
        <v>48953</v>
      </c>
      <c r="H2" s="1" t="s">
        <v>15</v>
      </c>
      <c r="I2" s="1" t="s">
        <v>87</v>
      </c>
      <c r="J2" s="1" t="s">
        <v>91</v>
      </c>
      <c r="K2" s="1" t="s">
        <v>91</v>
      </c>
      <c r="L2" s="1">
        <v>8</v>
      </c>
      <c r="M2" s="31" t="str">
        <f>VLOOKUP(L2,TiposUso!$A$1:$B$26,2,"FALSO")</f>
        <v>Captação de água subterrânea por meio de poço tubular já existente</v>
      </c>
      <c r="N2" s="1" t="s">
        <v>72</v>
      </c>
      <c r="O2" s="1" t="s">
        <v>103</v>
      </c>
      <c r="P2" s="1" t="s">
        <v>98</v>
      </c>
      <c r="Q2" s="1" t="s">
        <v>104</v>
      </c>
      <c r="R2" s="1" t="s">
        <v>105</v>
      </c>
      <c r="S2" s="19">
        <f t="shared" ref="S2:S65" si="0">(T2*1000)/3600</f>
        <v>3.0638888888888891</v>
      </c>
      <c r="T2" s="1">
        <v>11.03</v>
      </c>
    </row>
    <row r="3" spans="1:21" s="1" customFormat="1" ht="15" customHeight="1" x14ac:dyDescent="0.2">
      <c r="A3" s="1" t="s">
        <v>120</v>
      </c>
      <c r="B3" s="1" t="s">
        <v>121</v>
      </c>
      <c r="C3" s="1" t="s">
        <v>122</v>
      </c>
      <c r="D3" s="1" t="s">
        <v>123</v>
      </c>
      <c r="E3" s="1" t="s">
        <v>124</v>
      </c>
      <c r="F3" s="2">
        <v>41648</v>
      </c>
      <c r="G3" s="2">
        <v>43474</v>
      </c>
      <c r="H3" s="1" t="s">
        <v>15</v>
      </c>
      <c r="I3" s="1" t="s">
        <v>125</v>
      </c>
      <c r="J3" s="1" t="s">
        <v>91</v>
      </c>
      <c r="K3" s="1" t="s">
        <v>91</v>
      </c>
      <c r="L3" s="1">
        <v>8</v>
      </c>
      <c r="M3" s="31" t="str">
        <f>VLOOKUP(L3,TiposUso!$A$1:$B$26,2,"FALSO")</f>
        <v>Captação de água subterrânea por meio de poço tubular já existente</v>
      </c>
      <c r="N3" s="1" t="s">
        <v>25</v>
      </c>
      <c r="O3" s="1" t="s">
        <v>126</v>
      </c>
      <c r="P3" s="1" t="s">
        <v>98</v>
      </c>
      <c r="Q3" s="1" t="s">
        <v>127</v>
      </c>
      <c r="R3" s="1" t="s">
        <v>128</v>
      </c>
      <c r="S3" s="19">
        <f t="shared" si="0"/>
        <v>2.1777777777777776</v>
      </c>
      <c r="T3" s="1">
        <v>7.84</v>
      </c>
    </row>
    <row r="4" spans="1:21" s="1" customFormat="1" ht="15" customHeight="1" x14ac:dyDescent="0.2">
      <c r="A4" s="1" t="s">
        <v>129</v>
      </c>
      <c r="B4" s="1" t="s">
        <v>121</v>
      </c>
      <c r="C4" s="1" t="s">
        <v>122</v>
      </c>
      <c r="D4" s="1" t="s">
        <v>123</v>
      </c>
      <c r="E4" s="1" t="s">
        <v>130</v>
      </c>
      <c r="F4" s="2">
        <v>41648</v>
      </c>
      <c r="G4" s="2">
        <v>43474</v>
      </c>
      <c r="H4" s="1" t="s">
        <v>15</v>
      </c>
      <c r="I4" s="1" t="s">
        <v>125</v>
      </c>
      <c r="J4" s="1" t="s">
        <v>91</v>
      </c>
      <c r="K4" s="1" t="s">
        <v>91</v>
      </c>
      <c r="L4" s="1">
        <v>8</v>
      </c>
      <c r="M4" s="31" t="str">
        <f>VLOOKUP(L4,TiposUso!$A$1:$B$26,2,"FALSO")</f>
        <v>Captação de água subterrânea por meio de poço tubular já existente</v>
      </c>
      <c r="N4" s="1" t="s">
        <v>25</v>
      </c>
      <c r="O4" s="1" t="s">
        <v>126</v>
      </c>
      <c r="P4" s="1" t="s">
        <v>98</v>
      </c>
      <c r="Q4" s="1" t="s">
        <v>127</v>
      </c>
      <c r="R4" s="1" t="s">
        <v>128</v>
      </c>
      <c r="S4" s="19">
        <f t="shared" si="0"/>
        <v>1.8472222222222223</v>
      </c>
      <c r="T4" s="1">
        <v>6.65</v>
      </c>
    </row>
    <row r="5" spans="1:21" s="1" customFormat="1" ht="15" customHeight="1" x14ac:dyDescent="0.2">
      <c r="A5" s="1" t="s">
        <v>131</v>
      </c>
      <c r="B5" s="1" t="s">
        <v>132</v>
      </c>
      <c r="C5" s="1" t="s">
        <v>133</v>
      </c>
      <c r="D5" s="1" t="s">
        <v>134</v>
      </c>
      <c r="E5" s="1" t="s">
        <v>448</v>
      </c>
      <c r="F5" s="2">
        <v>41653</v>
      </c>
      <c r="G5" s="2">
        <v>43479</v>
      </c>
      <c r="H5" s="1" t="s">
        <v>15</v>
      </c>
      <c r="I5" s="1" t="s">
        <v>87</v>
      </c>
      <c r="J5" s="1" t="s">
        <v>91</v>
      </c>
      <c r="K5" s="1" t="s">
        <v>91</v>
      </c>
      <c r="L5" s="1">
        <v>8</v>
      </c>
      <c r="M5" s="31" t="str">
        <f>VLOOKUP(L5,TiposUso!$A$1:$B$26,2,"FALSO")</f>
        <v>Captação de água subterrânea por meio de poço tubular já existente</v>
      </c>
      <c r="N5" s="1" t="s">
        <v>65</v>
      </c>
      <c r="O5" s="1" t="s">
        <v>135</v>
      </c>
      <c r="P5" s="1" t="s">
        <v>98</v>
      </c>
      <c r="Q5" s="1" t="s">
        <v>136</v>
      </c>
      <c r="R5" s="1" t="s">
        <v>137</v>
      </c>
      <c r="S5" s="19">
        <f t="shared" si="0"/>
        <v>1.1111111111111112</v>
      </c>
      <c r="T5" s="1">
        <v>4</v>
      </c>
    </row>
    <row r="6" spans="1:21" s="1" customFormat="1" ht="15" customHeight="1" x14ac:dyDescent="0.2">
      <c r="A6" s="1" t="s">
        <v>138</v>
      </c>
      <c r="B6" s="1" t="s">
        <v>139</v>
      </c>
      <c r="C6" s="1" t="s">
        <v>140</v>
      </c>
      <c r="D6" s="1" t="s">
        <v>141</v>
      </c>
      <c r="E6" s="1" t="s">
        <v>449</v>
      </c>
      <c r="F6" s="2">
        <v>41653</v>
      </c>
      <c r="G6" s="2">
        <v>43114</v>
      </c>
      <c r="H6" s="1" t="s">
        <v>15</v>
      </c>
      <c r="I6" s="1" t="s">
        <v>142</v>
      </c>
      <c r="J6" s="1" t="s">
        <v>91</v>
      </c>
      <c r="K6" s="1" t="s">
        <v>91</v>
      </c>
      <c r="L6" s="1">
        <v>8</v>
      </c>
      <c r="M6" s="31" t="str">
        <f>VLOOKUP(L6,TiposUso!$A$1:$B$26,2,"FALSO")</f>
        <v>Captação de água subterrânea por meio de poço tubular já existente</v>
      </c>
      <c r="N6" s="1" t="s">
        <v>65</v>
      </c>
      <c r="O6" s="1" t="s">
        <v>135</v>
      </c>
      <c r="P6" s="1" t="s">
        <v>98</v>
      </c>
      <c r="Q6" s="1" t="s">
        <v>143</v>
      </c>
      <c r="R6" s="1" t="s">
        <v>144</v>
      </c>
      <c r="S6" s="19">
        <f t="shared" si="0"/>
        <v>2.2222222222222223</v>
      </c>
      <c r="T6" s="1">
        <v>8</v>
      </c>
    </row>
    <row r="7" spans="1:21" s="1" customFormat="1" ht="15" customHeight="1" x14ac:dyDescent="0.2">
      <c r="A7" s="1" t="s">
        <v>145</v>
      </c>
      <c r="B7" s="1" t="s">
        <v>139</v>
      </c>
      <c r="C7" s="1" t="s">
        <v>140</v>
      </c>
      <c r="D7" s="1" t="s">
        <v>141</v>
      </c>
      <c r="E7" s="1" t="s">
        <v>146</v>
      </c>
      <c r="F7" s="2">
        <v>41653</v>
      </c>
      <c r="G7" s="2">
        <v>43114</v>
      </c>
      <c r="H7" s="1" t="s">
        <v>15</v>
      </c>
      <c r="I7" s="1" t="s">
        <v>142</v>
      </c>
      <c r="J7" s="1" t="s">
        <v>91</v>
      </c>
      <c r="K7" s="1" t="s">
        <v>91</v>
      </c>
      <c r="L7" s="1">
        <v>8</v>
      </c>
      <c r="M7" s="31" t="str">
        <f>VLOOKUP(L7,TiposUso!$A$1:$B$26,2,"FALSO")</f>
        <v>Captação de água subterrânea por meio de poço tubular já existente</v>
      </c>
      <c r="N7" s="1" t="s">
        <v>65</v>
      </c>
      <c r="O7" s="1" t="s">
        <v>135</v>
      </c>
      <c r="P7" s="1" t="s">
        <v>98</v>
      </c>
      <c r="Q7" s="1" t="s">
        <v>147</v>
      </c>
      <c r="R7" s="1" t="s">
        <v>148</v>
      </c>
      <c r="S7" s="19">
        <f t="shared" si="0"/>
        <v>1.1111111111111112</v>
      </c>
      <c r="T7" s="1">
        <v>4</v>
      </c>
    </row>
    <row r="8" spans="1:21" s="1" customFormat="1" ht="15" customHeight="1" x14ac:dyDescent="0.2">
      <c r="A8" s="1" t="s">
        <v>149</v>
      </c>
      <c r="B8" s="1" t="s">
        <v>150</v>
      </c>
      <c r="C8" s="1" t="s">
        <v>151</v>
      </c>
      <c r="D8" s="1" t="s">
        <v>152</v>
      </c>
      <c r="E8" s="1" t="s">
        <v>450</v>
      </c>
      <c r="F8" s="2">
        <v>41653</v>
      </c>
      <c r="G8" s="2">
        <v>43479</v>
      </c>
      <c r="H8" s="1" t="s">
        <v>15</v>
      </c>
      <c r="I8" s="1" t="s">
        <v>153</v>
      </c>
      <c r="J8" s="1" t="s">
        <v>91</v>
      </c>
      <c r="K8" s="1" t="s">
        <v>91</v>
      </c>
      <c r="L8" s="1">
        <v>8</v>
      </c>
      <c r="M8" s="31" t="str">
        <f>VLOOKUP(L8,TiposUso!$A$1:$B$26,2,"FALSO")</f>
        <v>Captação de água subterrânea por meio de poço tubular já existente</v>
      </c>
      <c r="N8" s="1" t="s">
        <v>20</v>
      </c>
      <c r="O8" s="1" t="s">
        <v>154</v>
      </c>
      <c r="P8" s="1" t="s">
        <v>98</v>
      </c>
      <c r="Q8" s="1" t="s">
        <v>155</v>
      </c>
      <c r="R8" s="1" t="s">
        <v>156</v>
      </c>
      <c r="S8" s="19">
        <f t="shared" si="0"/>
        <v>1.5277777777777777</v>
      </c>
      <c r="T8" s="1">
        <v>5.5</v>
      </c>
    </row>
    <row r="9" spans="1:21" s="1" customFormat="1" ht="15" customHeight="1" x14ac:dyDescent="0.2">
      <c r="A9" s="1" t="s">
        <v>157</v>
      </c>
      <c r="B9" s="1" t="s">
        <v>158</v>
      </c>
      <c r="C9" s="1" t="s">
        <v>159</v>
      </c>
      <c r="D9" s="1" t="s">
        <v>160</v>
      </c>
      <c r="E9" s="1" t="s">
        <v>451</v>
      </c>
      <c r="F9" s="2">
        <v>41653</v>
      </c>
      <c r="G9" s="2">
        <v>43009</v>
      </c>
      <c r="H9" s="1" t="s">
        <v>15</v>
      </c>
      <c r="I9" s="1" t="s">
        <v>161</v>
      </c>
      <c r="J9" s="1" t="s">
        <v>91</v>
      </c>
      <c r="K9" s="1" t="s">
        <v>91</v>
      </c>
      <c r="L9" s="1">
        <v>8</v>
      </c>
      <c r="M9" s="31" t="str">
        <f>VLOOKUP(L9,TiposUso!$A$1:$B$26,2,"FALSO")</f>
        <v>Captação de água subterrânea por meio de poço tubular já existente</v>
      </c>
      <c r="N9" s="1" t="s">
        <v>65</v>
      </c>
      <c r="O9" s="1" t="s">
        <v>135</v>
      </c>
      <c r="P9" s="1" t="s">
        <v>98</v>
      </c>
      <c r="Q9" s="1" t="s">
        <v>162</v>
      </c>
      <c r="R9" s="1" t="s">
        <v>163</v>
      </c>
      <c r="S9" s="19">
        <f t="shared" si="0"/>
        <v>1.6666666666666667</v>
      </c>
      <c r="T9" s="1">
        <v>6</v>
      </c>
    </row>
    <row r="10" spans="1:21" s="1" customFormat="1" ht="15" customHeight="1" x14ac:dyDescent="0.2">
      <c r="A10" s="1" t="s">
        <v>164</v>
      </c>
      <c r="B10" s="1" t="s">
        <v>165</v>
      </c>
      <c r="C10" s="1" t="s">
        <v>166</v>
      </c>
      <c r="D10" s="1" t="s">
        <v>167</v>
      </c>
      <c r="E10" s="1" t="s">
        <v>452</v>
      </c>
      <c r="F10" s="2">
        <v>41653</v>
      </c>
      <c r="G10" s="2">
        <v>43479</v>
      </c>
      <c r="H10" s="1" t="s">
        <v>15</v>
      </c>
      <c r="I10" s="1" t="s">
        <v>168</v>
      </c>
      <c r="J10" s="1" t="s">
        <v>91</v>
      </c>
      <c r="K10" s="1" t="s">
        <v>91</v>
      </c>
      <c r="L10" s="1">
        <v>26</v>
      </c>
      <c r="M10" s="31" t="str">
        <f>VLOOKUP(L10,TiposUso!$A$1:$B$26,2,"FALSO")</f>
        <v>Dragagem em cava aluvionar para fins de extração mineral</v>
      </c>
      <c r="N10" s="1" t="s">
        <v>20</v>
      </c>
      <c r="O10" s="1" t="s">
        <v>154</v>
      </c>
      <c r="P10" s="1" t="s">
        <v>169</v>
      </c>
      <c r="Q10" s="36" t="s">
        <v>170</v>
      </c>
      <c r="R10" s="36" t="s">
        <v>171</v>
      </c>
      <c r="S10" s="19">
        <f t="shared" si="0"/>
        <v>22.777777777777779</v>
      </c>
      <c r="T10" s="1">
        <v>82</v>
      </c>
    </row>
    <row r="11" spans="1:21" s="1" customFormat="1" ht="15" customHeight="1" x14ac:dyDescent="0.2">
      <c r="A11" s="1" t="s">
        <v>172</v>
      </c>
      <c r="B11" s="1" t="s">
        <v>173</v>
      </c>
      <c r="C11" s="1" t="s">
        <v>174</v>
      </c>
      <c r="D11" s="1" t="s">
        <v>175</v>
      </c>
      <c r="E11" s="1" t="s">
        <v>453</v>
      </c>
      <c r="F11" s="2">
        <v>41653</v>
      </c>
      <c r="G11" s="2">
        <v>43479</v>
      </c>
      <c r="H11" s="1" t="s">
        <v>15</v>
      </c>
      <c r="I11" s="1" t="s">
        <v>87</v>
      </c>
      <c r="J11" s="1" t="s">
        <v>91</v>
      </c>
      <c r="K11" s="1" t="s">
        <v>91</v>
      </c>
      <c r="L11" s="1">
        <v>8</v>
      </c>
      <c r="M11" s="31" t="str">
        <f>VLOOKUP(L11,TiposUso!$A$1:$B$26,2,"FALSO")</f>
        <v>Captação de água subterrânea por meio de poço tubular já existente</v>
      </c>
      <c r="N11" s="1" t="s">
        <v>65</v>
      </c>
      <c r="O11" s="1" t="s">
        <v>135</v>
      </c>
      <c r="P11" s="1" t="s">
        <v>98</v>
      </c>
      <c r="Q11" s="1" t="s">
        <v>176</v>
      </c>
      <c r="R11" s="1" t="s">
        <v>177</v>
      </c>
      <c r="S11" s="19">
        <f t="shared" si="0"/>
        <v>0.18611111111111112</v>
      </c>
      <c r="T11" s="1">
        <v>0.67</v>
      </c>
    </row>
    <row r="12" spans="1:21" s="1" customFormat="1" ht="15" customHeight="1" x14ac:dyDescent="0.2">
      <c r="A12" s="1" t="s">
        <v>178</v>
      </c>
      <c r="B12" s="1" t="s">
        <v>179</v>
      </c>
      <c r="C12" s="1" t="s">
        <v>180</v>
      </c>
      <c r="D12" s="1" t="s">
        <v>181</v>
      </c>
      <c r="E12" s="1" t="s">
        <v>182</v>
      </c>
      <c r="F12" s="2">
        <v>41653</v>
      </c>
      <c r="G12" s="2">
        <v>43092</v>
      </c>
      <c r="H12" s="1" t="s">
        <v>15</v>
      </c>
      <c r="I12" s="1" t="s">
        <v>183</v>
      </c>
      <c r="J12" s="1" t="s">
        <v>91</v>
      </c>
      <c r="K12" s="1" t="s">
        <v>91</v>
      </c>
      <c r="L12" s="1">
        <v>8</v>
      </c>
      <c r="M12" s="31" t="str">
        <f>VLOOKUP(L12,TiposUso!$A$1:$B$26,2,"FALSO")</f>
        <v>Captação de água subterrânea por meio de poço tubular já existente</v>
      </c>
      <c r="N12" s="1" t="s">
        <v>70</v>
      </c>
      <c r="O12" s="1" t="s">
        <v>184</v>
      </c>
      <c r="P12" s="1" t="s">
        <v>98</v>
      </c>
      <c r="Q12" s="1" t="s">
        <v>185</v>
      </c>
      <c r="R12" s="1" t="s">
        <v>186</v>
      </c>
      <c r="S12" s="19">
        <f t="shared" si="0"/>
        <v>4.322222222222222</v>
      </c>
      <c r="T12" s="1">
        <v>15.56</v>
      </c>
      <c r="U12" s="1" t="s">
        <v>187</v>
      </c>
    </row>
    <row r="13" spans="1:21" s="1" customFormat="1" ht="15" customHeight="1" x14ac:dyDescent="0.2">
      <c r="A13" s="1" t="s">
        <v>188</v>
      </c>
      <c r="B13" s="1" t="s">
        <v>179</v>
      </c>
      <c r="C13" s="1" t="s">
        <v>180</v>
      </c>
      <c r="D13" s="1" t="s">
        <v>181</v>
      </c>
      <c r="E13" s="1" t="s">
        <v>189</v>
      </c>
      <c r="F13" s="2">
        <v>41653</v>
      </c>
      <c r="G13" s="2">
        <v>43092</v>
      </c>
      <c r="H13" s="1" t="s">
        <v>15</v>
      </c>
      <c r="I13" s="1" t="s">
        <v>183</v>
      </c>
      <c r="J13" s="1" t="s">
        <v>91</v>
      </c>
      <c r="K13" s="1" t="s">
        <v>91</v>
      </c>
      <c r="L13" s="1">
        <v>8</v>
      </c>
      <c r="M13" s="31" t="str">
        <f>VLOOKUP(L13,TiposUso!$A$1:$B$26,2,"FALSO")</f>
        <v>Captação de água subterrânea por meio de poço tubular já existente</v>
      </c>
      <c r="N13" s="1" t="s">
        <v>70</v>
      </c>
      <c r="O13" s="1" t="s">
        <v>184</v>
      </c>
      <c r="P13" s="1" t="s">
        <v>98</v>
      </c>
      <c r="Q13" s="1" t="s">
        <v>190</v>
      </c>
      <c r="R13" s="1" t="s">
        <v>191</v>
      </c>
      <c r="S13" s="19">
        <f t="shared" si="0"/>
        <v>0.98611111111111116</v>
      </c>
      <c r="T13" s="1">
        <v>3.55</v>
      </c>
      <c r="U13" s="1" t="s">
        <v>192</v>
      </c>
    </row>
    <row r="14" spans="1:21" s="1" customFormat="1" ht="15" customHeight="1" x14ac:dyDescent="0.2">
      <c r="A14" s="1" t="s">
        <v>274</v>
      </c>
      <c r="B14" s="1" t="s">
        <v>275</v>
      </c>
      <c r="C14" s="1" t="s">
        <v>276</v>
      </c>
      <c r="D14" s="1" t="s">
        <v>242</v>
      </c>
      <c r="E14" s="1" t="s">
        <v>454</v>
      </c>
      <c r="F14" s="2">
        <v>41653</v>
      </c>
      <c r="G14" s="2">
        <v>43067</v>
      </c>
      <c r="H14" s="1" t="s">
        <v>15</v>
      </c>
      <c r="I14" s="1" t="s">
        <v>183</v>
      </c>
      <c r="J14" s="1" t="s">
        <v>91</v>
      </c>
      <c r="K14" s="1" t="s">
        <v>91</v>
      </c>
      <c r="L14" s="1">
        <v>8</v>
      </c>
      <c r="M14" s="31" t="str">
        <f>VLOOKUP(L14,TiposUso!$A$1:$B$26,2,"FALSO")</f>
        <v>Captação de água subterrânea por meio de poço tubular já existente</v>
      </c>
      <c r="N14" s="1" t="s">
        <v>35</v>
      </c>
      <c r="O14" s="1" t="s">
        <v>277</v>
      </c>
      <c r="P14" s="1" t="s">
        <v>98</v>
      </c>
      <c r="Q14" s="1" t="s">
        <v>278</v>
      </c>
      <c r="R14" s="1" t="s">
        <v>279</v>
      </c>
      <c r="S14" s="19">
        <f t="shared" si="0"/>
        <v>1.6666666666666667</v>
      </c>
      <c r="T14" s="1">
        <v>6</v>
      </c>
    </row>
    <row r="15" spans="1:21" s="1" customFormat="1" ht="15" customHeight="1" x14ac:dyDescent="0.2">
      <c r="A15" s="1" t="s">
        <v>280</v>
      </c>
      <c r="B15" s="1" t="s">
        <v>281</v>
      </c>
      <c r="C15" s="1" t="s">
        <v>276</v>
      </c>
      <c r="D15" s="1" t="s">
        <v>242</v>
      </c>
      <c r="E15" s="1" t="s">
        <v>455</v>
      </c>
      <c r="F15" s="2">
        <v>41653</v>
      </c>
      <c r="G15" s="2">
        <v>43067</v>
      </c>
      <c r="H15" s="1" t="s">
        <v>15</v>
      </c>
      <c r="I15" s="1" t="s">
        <v>183</v>
      </c>
      <c r="J15" s="1" t="s">
        <v>91</v>
      </c>
      <c r="K15" s="1" t="s">
        <v>91</v>
      </c>
      <c r="L15" s="1">
        <v>8</v>
      </c>
      <c r="M15" s="31" t="str">
        <f>VLOOKUP(L15,TiposUso!$A$1:$B$26,2,"FALSO")</f>
        <v>Captação de água subterrânea por meio de poço tubular já existente</v>
      </c>
      <c r="N15" s="1" t="s">
        <v>35</v>
      </c>
      <c r="O15" s="1" t="s">
        <v>277</v>
      </c>
      <c r="P15" s="1" t="s">
        <v>98</v>
      </c>
      <c r="Q15" s="1" t="s">
        <v>278</v>
      </c>
      <c r="R15" s="1" t="s">
        <v>282</v>
      </c>
      <c r="S15" s="19">
        <f t="shared" si="0"/>
        <v>3.3333333333333335</v>
      </c>
      <c r="T15" s="1">
        <v>12</v>
      </c>
    </row>
    <row r="16" spans="1:21" s="1" customFormat="1" ht="15" customHeight="1" x14ac:dyDescent="0.2">
      <c r="A16" s="1" t="s">
        <v>283</v>
      </c>
      <c r="B16" s="1" t="s">
        <v>284</v>
      </c>
      <c r="C16" s="1" t="s">
        <v>285</v>
      </c>
      <c r="D16" s="1" t="s">
        <v>234</v>
      </c>
      <c r="E16" s="1" t="s">
        <v>456</v>
      </c>
      <c r="F16" s="2">
        <v>41653</v>
      </c>
      <c r="G16" s="2">
        <v>43395</v>
      </c>
      <c r="H16" s="1" t="s">
        <v>15</v>
      </c>
      <c r="I16" s="1" t="s">
        <v>87</v>
      </c>
      <c r="J16" s="1" t="s">
        <v>91</v>
      </c>
      <c r="K16" s="1" t="s">
        <v>91</v>
      </c>
      <c r="L16" s="1">
        <v>8</v>
      </c>
      <c r="M16" s="31" t="str">
        <f>VLOOKUP(L16,TiposUso!$A$1:$B$26,2,"FALSO")</f>
        <v>Captação de água subterrânea por meio de poço tubular já existente</v>
      </c>
      <c r="N16" s="1" t="s">
        <v>33</v>
      </c>
      <c r="O16" s="1" t="s">
        <v>227</v>
      </c>
      <c r="P16" s="1" t="s">
        <v>98</v>
      </c>
      <c r="Q16" s="1" t="s">
        <v>286</v>
      </c>
      <c r="R16" s="1" t="s">
        <v>287</v>
      </c>
      <c r="S16" s="19">
        <f t="shared" si="0"/>
        <v>1.9444444444444444</v>
      </c>
      <c r="T16" s="1">
        <v>7</v>
      </c>
      <c r="U16" s="1" t="s">
        <v>288</v>
      </c>
    </row>
    <row r="17" spans="1:21" s="1" customFormat="1" ht="15" customHeight="1" x14ac:dyDescent="0.2">
      <c r="A17" s="1" t="s">
        <v>289</v>
      </c>
      <c r="B17" s="1" t="s">
        <v>290</v>
      </c>
      <c r="C17" s="1" t="s">
        <v>291</v>
      </c>
      <c r="D17" s="1" t="s">
        <v>242</v>
      </c>
      <c r="E17" s="1" t="s">
        <v>457</v>
      </c>
      <c r="F17" s="2">
        <v>41653</v>
      </c>
      <c r="G17" s="2">
        <v>43479</v>
      </c>
      <c r="H17" s="1" t="s">
        <v>15</v>
      </c>
      <c r="I17" s="1" t="s">
        <v>87</v>
      </c>
      <c r="J17" s="1" t="s">
        <v>91</v>
      </c>
      <c r="K17" s="1" t="s">
        <v>91</v>
      </c>
      <c r="L17" s="1">
        <v>8</v>
      </c>
      <c r="M17" s="31" t="str">
        <f>VLOOKUP(L17,TiposUso!$A$1:$B$26,2,"FALSO")</f>
        <v>Captação de água subterrânea por meio de poço tubular já existente</v>
      </c>
      <c r="N17" s="1" t="s">
        <v>35</v>
      </c>
      <c r="O17" s="1" t="s">
        <v>277</v>
      </c>
      <c r="P17" s="1" t="s">
        <v>98</v>
      </c>
      <c r="Q17" s="1" t="s">
        <v>292</v>
      </c>
      <c r="R17" s="1" t="s">
        <v>293</v>
      </c>
      <c r="S17" s="19">
        <f t="shared" si="0"/>
        <v>1.6666666666666667</v>
      </c>
      <c r="T17" s="1">
        <v>6</v>
      </c>
    </row>
    <row r="18" spans="1:21" s="1" customFormat="1" ht="15" customHeight="1" x14ac:dyDescent="0.2">
      <c r="A18" s="1" t="s">
        <v>294</v>
      </c>
      <c r="B18" s="1" t="s">
        <v>295</v>
      </c>
      <c r="C18" s="1" t="s">
        <v>296</v>
      </c>
      <c r="D18" s="1" t="s">
        <v>297</v>
      </c>
      <c r="E18" s="1" t="s">
        <v>458</v>
      </c>
      <c r="F18" s="2">
        <v>41653</v>
      </c>
      <c r="G18" s="2">
        <v>43479</v>
      </c>
      <c r="H18" s="1" t="s">
        <v>15</v>
      </c>
      <c r="I18" s="1" t="s">
        <v>298</v>
      </c>
      <c r="J18" s="1" t="s">
        <v>91</v>
      </c>
      <c r="K18" s="1" t="s">
        <v>91</v>
      </c>
      <c r="L18" s="1">
        <v>8</v>
      </c>
      <c r="M18" s="31" t="str">
        <f>VLOOKUP(L18,TiposUso!$A$1:$B$26,2,"FALSO")</f>
        <v>Captação de água subterrânea por meio de poço tubular já existente</v>
      </c>
      <c r="N18" s="1" t="s">
        <v>28</v>
      </c>
      <c r="O18" s="1" t="s">
        <v>299</v>
      </c>
      <c r="P18" s="1" t="s">
        <v>98</v>
      </c>
      <c r="Q18" s="1" t="s">
        <v>300</v>
      </c>
      <c r="R18" s="1" t="s">
        <v>301</v>
      </c>
      <c r="S18" s="19">
        <f t="shared" si="0"/>
        <v>0.55555555555555558</v>
      </c>
      <c r="T18" s="1">
        <v>2</v>
      </c>
    </row>
    <row r="19" spans="1:21" s="1" customFormat="1" ht="15" customHeight="1" x14ac:dyDescent="0.2">
      <c r="A19" s="1" t="s">
        <v>337</v>
      </c>
      <c r="B19" s="1" t="s">
        <v>338</v>
      </c>
      <c r="C19" s="1" t="s">
        <v>339</v>
      </c>
      <c r="D19" s="14" t="s">
        <v>340</v>
      </c>
      <c r="E19" s="1" t="s">
        <v>341</v>
      </c>
      <c r="F19" s="2">
        <v>41660</v>
      </c>
      <c r="G19" s="2">
        <v>43486</v>
      </c>
      <c r="H19" s="14" t="s">
        <v>15</v>
      </c>
      <c r="I19" s="1" t="s">
        <v>298</v>
      </c>
      <c r="J19" s="1" t="s">
        <v>91</v>
      </c>
      <c r="K19" s="1" t="s">
        <v>91</v>
      </c>
      <c r="L19" s="1">
        <v>8</v>
      </c>
      <c r="M19" s="31" t="str">
        <f>VLOOKUP(L19,TiposUso!$A$1:$B$26,2,"FALSO")</f>
        <v>Captação de água subterrânea por meio de poço tubular já existente</v>
      </c>
      <c r="N19" s="1" t="s">
        <v>65</v>
      </c>
      <c r="O19" s="1" t="s">
        <v>135</v>
      </c>
      <c r="P19" s="1" t="s">
        <v>98</v>
      </c>
      <c r="Q19" s="1" t="s">
        <v>342</v>
      </c>
      <c r="R19" s="1" t="s">
        <v>343</v>
      </c>
      <c r="S19" s="19">
        <f t="shared" si="0"/>
        <v>1.25</v>
      </c>
      <c r="T19" s="1">
        <v>4.5</v>
      </c>
    </row>
    <row r="20" spans="1:21" s="1" customFormat="1" ht="15" customHeight="1" x14ac:dyDescent="0.2">
      <c r="A20" s="1" t="s">
        <v>344</v>
      </c>
      <c r="B20" s="1" t="s">
        <v>345</v>
      </c>
      <c r="C20" s="1" t="s">
        <v>346</v>
      </c>
      <c r="D20" s="14" t="s">
        <v>340</v>
      </c>
      <c r="E20" s="1" t="s">
        <v>459</v>
      </c>
      <c r="F20" s="2">
        <v>41660</v>
      </c>
      <c r="G20" s="2">
        <v>43486</v>
      </c>
      <c r="H20" s="14" t="s">
        <v>15</v>
      </c>
      <c r="I20" s="1" t="s">
        <v>298</v>
      </c>
      <c r="J20" s="1" t="s">
        <v>91</v>
      </c>
      <c r="K20" s="1" t="s">
        <v>91</v>
      </c>
      <c r="L20" s="1">
        <v>8</v>
      </c>
      <c r="M20" s="31" t="str">
        <f>VLOOKUP(L20,TiposUso!$A$1:$B$26,2,"FALSO")</f>
        <v>Captação de água subterrânea por meio de poço tubular já existente</v>
      </c>
      <c r="N20" s="1" t="s">
        <v>65</v>
      </c>
      <c r="O20" s="1" t="s">
        <v>135</v>
      </c>
      <c r="P20" s="1" t="s">
        <v>98</v>
      </c>
      <c r="Q20" s="1" t="s">
        <v>347</v>
      </c>
      <c r="R20" s="1" t="s">
        <v>348</v>
      </c>
      <c r="S20" s="19">
        <f t="shared" si="0"/>
        <v>1.2222222222222223</v>
      </c>
      <c r="T20" s="1">
        <v>4.4000000000000004</v>
      </c>
      <c r="U20" s="30"/>
    </row>
    <row r="21" spans="1:21" s="1" customFormat="1" ht="15" customHeight="1" x14ac:dyDescent="0.2">
      <c r="A21" s="1" t="s">
        <v>378</v>
      </c>
      <c r="B21" s="1" t="s">
        <v>379</v>
      </c>
      <c r="C21" s="1" t="s">
        <v>380</v>
      </c>
      <c r="D21" s="1" t="s">
        <v>242</v>
      </c>
      <c r="E21" s="1" t="s">
        <v>460</v>
      </c>
      <c r="F21" s="2">
        <v>41660</v>
      </c>
      <c r="G21" s="2">
        <v>43486</v>
      </c>
      <c r="H21" s="14" t="s">
        <v>15</v>
      </c>
      <c r="I21" s="1" t="s">
        <v>87</v>
      </c>
      <c r="J21" s="1" t="s">
        <v>91</v>
      </c>
      <c r="K21" s="1" t="s">
        <v>91</v>
      </c>
      <c r="L21" s="1">
        <v>8</v>
      </c>
      <c r="M21" s="31" t="str">
        <f>VLOOKUP(L21,TiposUso!$A$1:$B$26,2,"FALSO")</f>
        <v>Captação de água subterrânea por meio de poço tubular já existente</v>
      </c>
      <c r="N21" s="1" t="s">
        <v>35</v>
      </c>
      <c r="O21" s="1" t="s">
        <v>277</v>
      </c>
      <c r="P21" s="1" t="s">
        <v>98</v>
      </c>
      <c r="Q21" s="1" t="s">
        <v>381</v>
      </c>
      <c r="R21" s="1" t="s">
        <v>382</v>
      </c>
      <c r="S21" s="19">
        <f t="shared" si="0"/>
        <v>2</v>
      </c>
      <c r="T21" s="1">
        <v>7.2</v>
      </c>
    </row>
    <row r="22" spans="1:21" s="1" customFormat="1" ht="15" customHeight="1" x14ac:dyDescent="0.2">
      <c r="A22" s="1" t="s">
        <v>383</v>
      </c>
      <c r="B22" s="1" t="s">
        <v>384</v>
      </c>
      <c r="C22" s="1" t="s">
        <v>385</v>
      </c>
      <c r="D22" s="1" t="s">
        <v>386</v>
      </c>
      <c r="E22" s="1" t="s">
        <v>461</v>
      </c>
      <c r="F22" s="2">
        <v>41660</v>
      </c>
      <c r="G22" s="2">
        <v>43486</v>
      </c>
      <c r="H22" s="14" t="s">
        <v>15</v>
      </c>
      <c r="I22" s="1" t="s">
        <v>142</v>
      </c>
      <c r="J22" s="1" t="s">
        <v>91</v>
      </c>
      <c r="K22" s="1" t="s">
        <v>91</v>
      </c>
      <c r="L22" s="1">
        <v>8</v>
      </c>
      <c r="M22" s="31" t="str">
        <f>VLOOKUP(L22,TiposUso!$A$1:$B$26,2,"FALSO")</f>
        <v>Captação de água subterrânea por meio de poço tubular já existente</v>
      </c>
      <c r="N22" s="1" t="s">
        <v>23</v>
      </c>
      <c r="O22" s="1" t="s">
        <v>271</v>
      </c>
      <c r="P22" s="1" t="s">
        <v>98</v>
      </c>
      <c r="Q22" s="1" t="s">
        <v>387</v>
      </c>
      <c r="R22" s="1" t="s">
        <v>388</v>
      </c>
      <c r="S22" s="19">
        <f t="shared" si="0"/>
        <v>3.1388888888888888</v>
      </c>
      <c r="T22" s="1">
        <v>11.3</v>
      </c>
    </row>
    <row r="23" spans="1:21" s="1" customFormat="1" ht="15" customHeight="1" x14ac:dyDescent="0.2">
      <c r="A23" s="1" t="s">
        <v>389</v>
      </c>
      <c r="B23" s="1" t="s">
        <v>390</v>
      </c>
      <c r="C23" s="1" t="s">
        <v>391</v>
      </c>
      <c r="D23" s="1" t="s">
        <v>392</v>
      </c>
      <c r="E23" s="1" t="s">
        <v>462</v>
      </c>
      <c r="F23" s="2">
        <v>41660</v>
      </c>
      <c r="G23" s="2">
        <v>43114</v>
      </c>
      <c r="H23" s="1" t="s">
        <v>15</v>
      </c>
      <c r="I23" s="1" t="s">
        <v>393</v>
      </c>
      <c r="J23" s="1" t="s">
        <v>91</v>
      </c>
      <c r="K23" s="1" t="s">
        <v>91</v>
      </c>
      <c r="L23" s="1">
        <v>11</v>
      </c>
      <c r="M23" s="31" t="str">
        <f>VLOOKUP(L23,TiposUso!$A$1:$B$26,2,"FALSO")</f>
        <v>Captação de água em surgência (nascente)</v>
      </c>
      <c r="N23" s="1" t="s">
        <v>33</v>
      </c>
      <c r="O23" s="1" t="s">
        <v>394</v>
      </c>
      <c r="P23" s="1" t="s">
        <v>395</v>
      </c>
      <c r="Q23" s="1" t="s">
        <v>396</v>
      </c>
      <c r="R23" s="1" t="s">
        <v>397</v>
      </c>
      <c r="S23" s="19">
        <f t="shared" si="0"/>
        <v>0.46527777777777779</v>
      </c>
      <c r="T23" s="1">
        <v>1.675</v>
      </c>
    </row>
    <row r="24" spans="1:21" s="1" customFormat="1" ht="15" customHeight="1" x14ac:dyDescent="0.2">
      <c r="A24" s="1" t="s">
        <v>528</v>
      </c>
      <c r="B24" s="1" t="s">
        <v>529</v>
      </c>
      <c r="C24" s="1" t="s">
        <v>530</v>
      </c>
      <c r="D24" s="1" t="s">
        <v>531</v>
      </c>
      <c r="E24" s="1" t="s">
        <v>966</v>
      </c>
      <c r="F24" s="2">
        <v>41662</v>
      </c>
      <c r="G24" s="2">
        <v>43710</v>
      </c>
      <c r="H24" s="1" t="s">
        <v>15</v>
      </c>
      <c r="I24" s="1" t="s">
        <v>142</v>
      </c>
      <c r="J24" s="1" t="s">
        <v>91</v>
      </c>
      <c r="K24" s="1" t="s">
        <v>91</v>
      </c>
      <c r="L24" s="1">
        <v>8</v>
      </c>
      <c r="M24" s="31" t="str">
        <f>VLOOKUP(L24,TiposUso!$A$1:$B$26,2,"FALSO")</f>
        <v>Captação de água subterrânea por meio de poço tubular já existente</v>
      </c>
      <c r="N24" s="1" t="s">
        <v>77</v>
      </c>
      <c r="O24" s="1" t="s">
        <v>532</v>
      </c>
      <c r="P24" s="1" t="s">
        <v>98</v>
      </c>
      <c r="Q24" s="1" t="s">
        <v>533</v>
      </c>
      <c r="R24" s="1" t="s">
        <v>534</v>
      </c>
      <c r="S24" s="19">
        <f t="shared" si="0"/>
        <v>1.1944444444444444</v>
      </c>
      <c r="T24" s="1">
        <v>4.3</v>
      </c>
      <c r="U24" s="1" t="s">
        <v>535</v>
      </c>
    </row>
    <row r="25" spans="1:21" s="1" customFormat="1" ht="15" customHeight="1" x14ac:dyDescent="0.2">
      <c r="A25" s="1" t="s">
        <v>536</v>
      </c>
      <c r="B25" s="1" t="s">
        <v>537</v>
      </c>
      <c r="C25" s="1" t="s">
        <v>538</v>
      </c>
      <c r="D25" s="1" t="s">
        <v>539</v>
      </c>
      <c r="E25" s="1" t="s">
        <v>967</v>
      </c>
      <c r="F25" s="2">
        <v>41662</v>
      </c>
      <c r="G25" s="2">
        <v>44532</v>
      </c>
      <c r="H25" s="1" t="s">
        <v>15</v>
      </c>
      <c r="I25" s="1" t="s">
        <v>153</v>
      </c>
      <c r="J25" s="1" t="s">
        <v>91</v>
      </c>
      <c r="K25" s="1" t="s">
        <v>91</v>
      </c>
      <c r="L25" s="1">
        <v>8</v>
      </c>
      <c r="M25" s="31" t="str">
        <f>VLOOKUP(L25,TiposUso!$A$1:$B$26,2,"FALSO")</f>
        <v>Captação de água subterrânea por meio de poço tubular já existente</v>
      </c>
      <c r="N25" s="1" t="s">
        <v>77</v>
      </c>
      <c r="O25" s="1" t="s">
        <v>532</v>
      </c>
      <c r="P25" s="1" t="s">
        <v>98</v>
      </c>
      <c r="Q25" s="1" t="s">
        <v>540</v>
      </c>
      <c r="R25" s="1" t="s">
        <v>541</v>
      </c>
      <c r="S25" s="19">
        <f t="shared" si="0"/>
        <v>0.83333333333333337</v>
      </c>
      <c r="T25" s="1">
        <v>3</v>
      </c>
      <c r="U25" s="1" t="s">
        <v>542</v>
      </c>
    </row>
    <row r="26" spans="1:21" s="1" customFormat="1" ht="15" customHeight="1" x14ac:dyDescent="0.2">
      <c r="A26" s="1" t="s">
        <v>543</v>
      </c>
      <c r="B26" s="1" t="s">
        <v>544</v>
      </c>
      <c r="C26" s="1" t="s">
        <v>545</v>
      </c>
      <c r="D26" s="1" t="s">
        <v>546</v>
      </c>
      <c r="E26" s="1" t="s">
        <v>968</v>
      </c>
      <c r="F26" s="2">
        <v>41662</v>
      </c>
      <c r="G26" s="2">
        <v>44532</v>
      </c>
      <c r="H26" s="1" t="s">
        <v>15</v>
      </c>
      <c r="I26" s="1" t="s">
        <v>547</v>
      </c>
      <c r="J26" s="1" t="s">
        <v>91</v>
      </c>
      <c r="K26" s="1" t="s">
        <v>91</v>
      </c>
      <c r="L26" s="1">
        <v>8</v>
      </c>
      <c r="M26" s="31" t="str">
        <f>VLOOKUP(L26,TiposUso!$A$1:$B$26,2,"FALSO")</f>
        <v>Captação de água subterrânea por meio de poço tubular já existente</v>
      </c>
      <c r="N26" s="1" t="s">
        <v>32</v>
      </c>
      <c r="O26" s="1" t="s">
        <v>548</v>
      </c>
      <c r="P26" s="1" t="s">
        <v>98</v>
      </c>
      <c r="Q26" s="1" t="s">
        <v>549</v>
      </c>
      <c r="R26" s="1" t="s">
        <v>550</v>
      </c>
      <c r="S26" s="19">
        <f t="shared" si="0"/>
        <v>3.1944444444444446</v>
      </c>
      <c r="T26" s="1">
        <v>11.5</v>
      </c>
      <c r="U26" s="1" t="s">
        <v>551</v>
      </c>
    </row>
    <row r="27" spans="1:21" s="1" customFormat="1" ht="15" customHeight="1" x14ac:dyDescent="0.2">
      <c r="A27" s="1" t="s">
        <v>552</v>
      </c>
      <c r="B27" s="1" t="s">
        <v>553</v>
      </c>
      <c r="C27" s="1" t="s">
        <v>554</v>
      </c>
      <c r="D27" s="1" t="s">
        <v>555</v>
      </c>
      <c r="E27" s="1" t="s">
        <v>969</v>
      </c>
      <c r="F27" s="2">
        <v>41662</v>
      </c>
      <c r="G27" s="2">
        <v>43488</v>
      </c>
      <c r="H27" s="1" t="s">
        <v>15</v>
      </c>
      <c r="I27" s="1" t="s">
        <v>556</v>
      </c>
      <c r="J27" s="1" t="s">
        <v>91</v>
      </c>
      <c r="K27" s="1" t="s">
        <v>91</v>
      </c>
      <c r="L27" s="1">
        <v>8</v>
      </c>
      <c r="M27" s="31" t="str">
        <f>VLOOKUP(L27,TiposUso!$A$1:$B$26,2,"FALSO")</f>
        <v>Captação de água subterrânea por meio de poço tubular já existente</v>
      </c>
      <c r="N27" s="1" t="s">
        <v>31</v>
      </c>
      <c r="O27" s="1" t="s">
        <v>557</v>
      </c>
      <c r="P27" s="1" t="s">
        <v>98</v>
      </c>
      <c r="Q27" s="1" t="s">
        <v>558</v>
      </c>
      <c r="R27" s="1" t="s">
        <v>559</v>
      </c>
      <c r="S27" s="19">
        <f t="shared" si="0"/>
        <v>1.3888888888888888</v>
      </c>
      <c r="T27" s="1">
        <v>5</v>
      </c>
      <c r="U27" s="1" t="s">
        <v>560</v>
      </c>
    </row>
    <row r="28" spans="1:21" s="1" customFormat="1" ht="15" customHeight="1" x14ac:dyDescent="0.2">
      <c r="A28" s="1" t="s">
        <v>561</v>
      </c>
      <c r="B28" s="1" t="s">
        <v>562</v>
      </c>
      <c r="C28" s="1" t="s">
        <v>563</v>
      </c>
      <c r="D28" s="1" t="s">
        <v>564</v>
      </c>
      <c r="E28" s="1" t="s">
        <v>970</v>
      </c>
      <c r="F28" s="2">
        <v>41662</v>
      </c>
      <c r="G28" s="2">
        <v>41939</v>
      </c>
      <c r="H28" s="1" t="s">
        <v>15</v>
      </c>
      <c r="I28" s="1" t="s">
        <v>153</v>
      </c>
      <c r="J28" s="1" t="s">
        <v>91</v>
      </c>
      <c r="K28" s="1" t="s">
        <v>91</v>
      </c>
      <c r="L28" s="1">
        <v>8</v>
      </c>
      <c r="M28" s="31" t="str">
        <f>VLOOKUP(L28,TiposUso!$A$1:$B$26,2,"FALSO")</f>
        <v>Captação de água subterrânea por meio de poço tubular já existente</v>
      </c>
      <c r="N28" s="1" t="s">
        <v>76</v>
      </c>
      <c r="O28" s="1" t="s">
        <v>565</v>
      </c>
      <c r="P28" s="1" t="s">
        <v>98</v>
      </c>
      <c r="Q28" s="1" t="s">
        <v>566</v>
      </c>
      <c r="R28" s="1" t="s">
        <v>567</v>
      </c>
      <c r="S28" s="19">
        <f t="shared" si="0"/>
        <v>0.27777777777777779</v>
      </c>
      <c r="T28" s="1">
        <v>1</v>
      </c>
      <c r="U28" s="1" t="s">
        <v>568</v>
      </c>
    </row>
    <row r="29" spans="1:21" s="1" customFormat="1" ht="15" customHeight="1" x14ac:dyDescent="0.2">
      <c r="A29" s="1" t="s">
        <v>569</v>
      </c>
      <c r="B29" s="1" t="s">
        <v>570</v>
      </c>
      <c r="C29" s="1" t="s">
        <v>571</v>
      </c>
      <c r="D29" s="1" t="s">
        <v>572</v>
      </c>
      <c r="E29" s="1" t="s">
        <v>971</v>
      </c>
      <c r="F29" s="2">
        <v>41662</v>
      </c>
      <c r="G29" s="2">
        <v>42156</v>
      </c>
      <c r="H29" s="1" t="s">
        <v>15</v>
      </c>
      <c r="I29" s="1" t="s">
        <v>87</v>
      </c>
      <c r="J29" s="1" t="s">
        <v>91</v>
      </c>
      <c r="K29" s="1" t="s">
        <v>91</v>
      </c>
      <c r="L29" s="1">
        <v>8</v>
      </c>
      <c r="M29" s="31" t="str">
        <f>VLOOKUP(L29,TiposUso!$A$1:$B$26,2,"FALSO")</f>
        <v>Captação de água subterrânea por meio de poço tubular já existente</v>
      </c>
      <c r="N29" s="1" t="s">
        <v>21</v>
      </c>
      <c r="O29" s="1" t="s">
        <v>565</v>
      </c>
      <c r="P29" s="1" t="s">
        <v>98</v>
      </c>
      <c r="Q29" s="1" t="s">
        <v>573</v>
      </c>
      <c r="R29" s="1" t="s">
        <v>574</v>
      </c>
      <c r="S29" s="19">
        <f t="shared" si="0"/>
        <v>0.16</v>
      </c>
      <c r="T29" s="1">
        <v>0.57599999999999996</v>
      </c>
      <c r="U29" s="1" t="s">
        <v>575</v>
      </c>
    </row>
    <row r="30" spans="1:21" s="1" customFormat="1" ht="15" customHeight="1" x14ac:dyDescent="0.2">
      <c r="A30" s="1" t="s">
        <v>576</v>
      </c>
      <c r="B30" s="1" t="s">
        <v>577</v>
      </c>
      <c r="C30" s="1" t="s">
        <v>578</v>
      </c>
      <c r="D30" s="1" t="s">
        <v>579</v>
      </c>
      <c r="E30" s="1" t="s">
        <v>972</v>
      </c>
      <c r="F30" s="2">
        <v>41662</v>
      </c>
      <c r="G30" s="2">
        <v>43123</v>
      </c>
      <c r="H30" s="1" t="s">
        <v>15</v>
      </c>
      <c r="I30" s="1" t="s">
        <v>580</v>
      </c>
      <c r="J30" s="1" t="s">
        <v>91</v>
      </c>
      <c r="K30" s="1" t="s">
        <v>91</v>
      </c>
      <c r="L30" s="1">
        <v>11</v>
      </c>
      <c r="M30" s="31" t="str">
        <f>VLOOKUP(L30,TiposUso!$A$1:$B$26,2,"FALSO")</f>
        <v>Captação de água em surgência (nascente)</v>
      </c>
      <c r="N30" s="1" t="s">
        <v>77</v>
      </c>
      <c r="O30" s="1" t="s">
        <v>532</v>
      </c>
      <c r="P30" s="1" t="s">
        <v>395</v>
      </c>
      <c r="Q30" s="1" t="s">
        <v>581</v>
      </c>
      <c r="R30" s="1" t="s">
        <v>582</v>
      </c>
      <c r="S30" s="19">
        <f t="shared" si="0"/>
        <v>0.46388888888888891</v>
      </c>
      <c r="T30" s="1">
        <v>1.67</v>
      </c>
      <c r="U30" s="1" t="s">
        <v>583</v>
      </c>
    </row>
    <row r="31" spans="1:21" s="1" customFormat="1" ht="15" customHeight="1" x14ac:dyDescent="0.2">
      <c r="A31" s="1" t="s">
        <v>584</v>
      </c>
      <c r="B31" s="1" t="s">
        <v>577</v>
      </c>
      <c r="C31" s="1" t="s">
        <v>578</v>
      </c>
      <c r="D31" s="1" t="s">
        <v>579</v>
      </c>
      <c r="E31" s="1" t="s">
        <v>973</v>
      </c>
      <c r="F31" s="2">
        <v>41662</v>
      </c>
      <c r="G31" s="2">
        <v>43123</v>
      </c>
      <c r="H31" s="1" t="s">
        <v>15</v>
      </c>
      <c r="I31" s="1" t="s">
        <v>580</v>
      </c>
      <c r="J31" s="1" t="s">
        <v>91</v>
      </c>
      <c r="K31" s="1" t="s">
        <v>91</v>
      </c>
      <c r="L31" s="1">
        <v>11</v>
      </c>
      <c r="M31" s="31" t="str">
        <f>VLOOKUP(L31,TiposUso!$A$1:$B$26,2,"FALSO")</f>
        <v>Captação de água em surgência (nascente)</v>
      </c>
      <c r="N31" s="1" t="s">
        <v>77</v>
      </c>
      <c r="O31" s="1" t="s">
        <v>532</v>
      </c>
      <c r="P31" s="1" t="s">
        <v>395</v>
      </c>
      <c r="Q31" s="1" t="s">
        <v>585</v>
      </c>
      <c r="R31" s="1" t="s">
        <v>586</v>
      </c>
      <c r="S31" s="19">
        <f t="shared" si="0"/>
        <v>0.23333333333333334</v>
      </c>
      <c r="T31" s="1">
        <v>0.84</v>
      </c>
      <c r="U31" s="1" t="s">
        <v>587</v>
      </c>
    </row>
    <row r="32" spans="1:21" s="1" customFormat="1" ht="15" customHeight="1" x14ac:dyDescent="0.2">
      <c r="A32" s="1" t="s">
        <v>588</v>
      </c>
      <c r="B32" s="1" t="s">
        <v>589</v>
      </c>
      <c r="C32" s="1" t="s">
        <v>590</v>
      </c>
      <c r="D32" s="1" t="s">
        <v>591</v>
      </c>
      <c r="E32" s="1" t="s">
        <v>974</v>
      </c>
      <c r="F32" s="2">
        <v>41662</v>
      </c>
      <c r="G32" s="2">
        <v>43488</v>
      </c>
      <c r="H32" s="1" t="s">
        <v>15</v>
      </c>
      <c r="I32" s="1" t="s">
        <v>87</v>
      </c>
      <c r="J32" s="1" t="s">
        <v>91</v>
      </c>
      <c r="K32" s="1" t="s">
        <v>91</v>
      </c>
      <c r="L32" s="1">
        <v>8</v>
      </c>
      <c r="M32" s="31" t="str">
        <f>VLOOKUP(L32,TiposUso!$A$1:$B$26,2,"FALSO")</f>
        <v>Captação de água subterrânea por meio de poço tubular já existente</v>
      </c>
      <c r="N32" s="1" t="s">
        <v>28</v>
      </c>
      <c r="O32" s="1" t="s">
        <v>592</v>
      </c>
      <c r="P32" s="1" t="s">
        <v>98</v>
      </c>
      <c r="Q32" s="1" t="s">
        <v>593</v>
      </c>
      <c r="R32" s="1" t="s">
        <v>594</v>
      </c>
      <c r="S32" s="19">
        <f t="shared" si="0"/>
        <v>0.83333333333333337</v>
      </c>
      <c r="T32" s="1">
        <v>3</v>
      </c>
    </row>
    <row r="33" spans="1:21" s="1" customFormat="1" ht="15" customHeight="1" x14ac:dyDescent="0.2">
      <c r="A33" s="1" t="s">
        <v>595</v>
      </c>
      <c r="B33" s="1" t="s">
        <v>596</v>
      </c>
      <c r="C33" s="1" t="s">
        <v>597</v>
      </c>
      <c r="D33" s="1" t="s">
        <v>598</v>
      </c>
      <c r="E33" s="1" t="s">
        <v>975</v>
      </c>
      <c r="F33" s="2">
        <v>41662</v>
      </c>
      <c r="G33" s="2">
        <v>43488</v>
      </c>
      <c r="H33" s="1" t="s">
        <v>15</v>
      </c>
      <c r="I33" s="1" t="s">
        <v>183</v>
      </c>
      <c r="J33" s="1" t="s">
        <v>91</v>
      </c>
      <c r="K33" s="1" t="s">
        <v>91</v>
      </c>
      <c r="L33" s="1">
        <v>8</v>
      </c>
      <c r="M33" s="31" t="str">
        <f>VLOOKUP(L33,TiposUso!$A$1:$B$26,2,"FALSO")</f>
        <v>Captação de água subterrânea por meio de poço tubular já existente</v>
      </c>
      <c r="N33" s="1" t="s">
        <v>75</v>
      </c>
      <c r="O33" s="1" t="s">
        <v>299</v>
      </c>
      <c r="P33" s="1" t="s">
        <v>98</v>
      </c>
      <c r="Q33" s="1" t="s">
        <v>599</v>
      </c>
      <c r="R33" s="1" t="s">
        <v>600</v>
      </c>
      <c r="S33" s="19">
        <f t="shared" si="0"/>
        <v>0.75</v>
      </c>
      <c r="T33" s="1">
        <v>2.7</v>
      </c>
      <c r="U33" s="1" t="s">
        <v>601</v>
      </c>
    </row>
    <row r="34" spans="1:21" s="1" customFormat="1" ht="15" customHeight="1" x14ac:dyDescent="0.2">
      <c r="A34" s="1" t="s">
        <v>602</v>
      </c>
      <c r="B34" s="1" t="s">
        <v>603</v>
      </c>
      <c r="C34" s="1" t="s">
        <v>604</v>
      </c>
      <c r="D34" s="1" t="s">
        <v>605</v>
      </c>
      <c r="E34" s="1" t="s">
        <v>976</v>
      </c>
      <c r="F34" s="2">
        <v>41662</v>
      </c>
      <c r="G34" s="2">
        <v>43488</v>
      </c>
      <c r="H34" s="1" t="s">
        <v>15</v>
      </c>
      <c r="I34" s="1" t="s">
        <v>183</v>
      </c>
      <c r="J34" s="1" t="s">
        <v>91</v>
      </c>
      <c r="K34" s="1" t="s">
        <v>91</v>
      </c>
      <c r="L34" s="1">
        <v>8</v>
      </c>
      <c r="M34" s="31" t="str">
        <f>VLOOKUP(L34,TiposUso!$A$1:$B$26,2,"FALSO")</f>
        <v>Captação de água subterrânea por meio de poço tubular já existente</v>
      </c>
      <c r="N34" s="1" t="s">
        <v>77</v>
      </c>
      <c r="O34" s="1" t="s">
        <v>532</v>
      </c>
      <c r="P34" s="1" t="s">
        <v>98</v>
      </c>
      <c r="Q34" s="1" t="s">
        <v>606</v>
      </c>
      <c r="R34" s="1" t="s">
        <v>607</v>
      </c>
      <c r="S34" s="19">
        <f t="shared" si="0"/>
        <v>0.36666666666666664</v>
      </c>
      <c r="T34" s="1">
        <v>1.32</v>
      </c>
    </row>
    <row r="35" spans="1:21" s="1" customFormat="1" ht="15" customHeight="1" x14ac:dyDescent="0.2">
      <c r="A35" s="1" t="s">
        <v>608</v>
      </c>
      <c r="B35" s="1" t="s">
        <v>609</v>
      </c>
      <c r="C35" s="1" t="s">
        <v>610</v>
      </c>
      <c r="D35" s="1" t="s">
        <v>605</v>
      </c>
      <c r="E35" s="1" t="s">
        <v>977</v>
      </c>
      <c r="F35" s="2">
        <v>41662</v>
      </c>
      <c r="G35" s="2">
        <v>43123</v>
      </c>
      <c r="H35" s="1" t="s">
        <v>15</v>
      </c>
      <c r="I35" s="1" t="s">
        <v>183</v>
      </c>
      <c r="J35" s="1" t="s">
        <v>91</v>
      </c>
      <c r="K35" s="1" t="s">
        <v>91</v>
      </c>
      <c r="L35" s="1">
        <v>8</v>
      </c>
      <c r="M35" s="31" t="str">
        <f>VLOOKUP(L35,TiposUso!$A$1:$B$26,2,"FALSO")</f>
        <v>Captação de água subterrânea por meio de poço tubular já existente</v>
      </c>
      <c r="N35" s="1" t="s">
        <v>77</v>
      </c>
      <c r="O35" s="1" t="s">
        <v>532</v>
      </c>
      <c r="P35" s="1" t="s">
        <v>98</v>
      </c>
      <c r="Q35" s="1" t="s">
        <v>611</v>
      </c>
      <c r="R35" s="1" t="s">
        <v>612</v>
      </c>
      <c r="S35" s="19">
        <f t="shared" si="0"/>
        <v>2.7777777777777777</v>
      </c>
      <c r="T35" s="1">
        <v>10</v>
      </c>
    </row>
    <row r="36" spans="1:21" s="1" customFormat="1" ht="15" customHeight="1" x14ac:dyDescent="0.2">
      <c r="A36" s="1" t="s">
        <v>613</v>
      </c>
      <c r="B36" s="1" t="s">
        <v>609</v>
      </c>
      <c r="C36" s="1" t="s">
        <v>610</v>
      </c>
      <c r="D36" s="1" t="s">
        <v>605</v>
      </c>
      <c r="E36" s="1" t="s">
        <v>978</v>
      </c>
      <c r="F36" s="2">
        <v>41662</v>
      </c>
      <c r="G36" s="2">
        <v>43123</v>
      </c>
      <c r="H36" s="1" t="s">
        <v>15</v>
      </c>
      <c r="I36" s="1" t="s">
        <v>183</v>
      </c>
      <c r="J36" s="1" t="s">
        <v>91</v>
      </c>
      <c r="K36" s="1" t="s">
        <v>91</v>
      </c>
      <c r="L36" s="1">
        <v>8</v>
      </c>
      <c r="M36" s="31" t="str">
        <f>VLOOKUP(L36,TiposUso!$A$1:$B$26,2,"FALSO")</f>
        <v>Captação de água subterrânea por meio de poço tubular já existente</v>
      </c>
      <c r="N36" s="1" t="s">
        <v>77</v>
      </c>
      <c r="O36" s="1" t="s">
        <v>532</v>
      </c>
      <c r="P36" s="1" t="s">
        <v>98</v>
      </c>
      <c r="Q36" s="1" t="s">
        <v>614</v>
      </c>
      <c r="R36" s="1" t="s">
        <v>615</v>
      </c>
      <c r="S36" s="19">
        <f t="shared" si="0"/>
        <v>2.7777777777777777</v>
      </c>
      <c r="T36" s="1">
        <v>10</v>
      </c>
    </row>
    <row r="37" spans="1:21" s="1" customFormat="1" ht="15" customHeight="1" x14ac:dyDescent="0.2">
      <c r="A37" s="1" t="s">
        <v>616</v>
      </c>
      <c r="B37" s="1" t="s">
        <v>609</v>
      </c>
      <c r="C37" s="1" t="s">
        <v>610</v>
      </c>
      <c r="D37" s="1" t="s">
        <v>605</v>
      </c>
      <c r="E37" s="1" t="s">
        <v>979</v>
      </c>
      <c r="F37" s="2">
        <v>41662</v>
      </c>
      <c r="G37" s="2">
        <v>43123</v>
      </c>
      <c r="H37" s="1" t="s">
        <v>15</v>
      </c>
      <c r="I37" s="1" t="s">
        <v>183</v>
      </c>
      <c r="J37" s="1" t="s">
        <v>91</v>
      </c>
      <c r="K37" s="1" t="s">
        <v>91</v>
      </c>
      <c r="L37" s="1">
        <v>8</v>
      </c>
      <c r="M37" s="31" t="str">
        <f>VLOOKUP(L37,TiposUso!$A$1:$B$26,2,"FALSO")</f>
        <v>Captação de água subterrânea por meio de poço tubular já existente</v>
      </c>
      <c r="N37" s="1" t="s">
        <v>77</v>
      </c>
      <c r="O37" s="1" t="s">
        <v>532</v>
      </c>
      <c r="P37" s="1" t="s">
        <v>98</v>
      </c>
      <c r="Q37" s="1" t="s">
        <v>617</v>
      </c>
      <c r="R37" s="1" t="s">
        <v>618</v>
      </c>
      <c r="S37" s="19">
        <f t="shared" si="0"/>
        <v>1.3888888888888888</v>
      </c>
      <c r="T37" s="1">
        <v>5</v>
      </c>
    </row>
    <row r="38" spans="1:21" s="1" customFormat="1" ht="15" customHeight="1" x14ac:dyDescent="0.2">
      <c r="A38" s="1" t="s">
        <v>619</v>
      </c>
      <c r="B38" s="1" t="s">
        <v>609</v>
      </c>
      <c r="C38" s="1" t="s">
        <v>610</v>
      </c>
      <c r="D38" s="1" t="s">
        <v>605</v>
      </c>
      <c r="E38" s="1" t="s">
        <v>980</v>
      </c>
      <c r="F38" s="2">
        <v>41662</v>
      </c>
      <c r="G38" s="2">
        <v>43123</v>
      </c>
      <c r="H38" s="1" t="s">
        <v>15</v>
      </c>
      <c r="I38" s="1" t="s">
        <v>183</v>
      </c>
      <c r="J38" s="1" t="s">
        <v>91</v>
      </c>
      <c r="K38" s="1" t="s">
        <v>91</v>
      </c>
      <c r="L38" s="1">
        <v>8</v>
      </c>
      <c r="M38" s="31" t="str">
        <f>VLOOKUP(L38,TiposUso!$A$1:$B$26,2,"FALSO")</f>
        <v>Captação de água subterrânea por meio de poço tubular já existente</v>
      </c>
      <c r="N38" s="1" t="s">
        <v>77</v>
      </c>
      <c r="O38" s="1" t="s">
        <v>532</v>
      </c>
      <c r="P38" s="1" t="s">
        <v>98</v>
      </c>
      <c r="Q38" s="1" t="s">
        <v>620</v>
      </c>
      <c r="R38" s="1" t="s">
        <v>621</v>
      </c>
      <c r="S38" s="19">
        <f t="shared" si="0"/>
        <v>0.55555555555555558</v>
      </c>
      <c r="T38" s="1">
        <v>2</v>
      </c>
    </row>
    <row r="39" spans="1:21" s="1" customFormat="1" ht="15" customHeight="1" x14ac:dyDescent="0.2">
      <c r="A39" s="1" t="s">
        <v>622</v>
      </c>
      <c r="B39" s="1" t="s">
        <v>623</v>
      </c>
      <c r="C39" s="1" t="s">
        <v>624</v>
      </c>
      <c r="D39" s="1" t="s">
        <v>625</v>
      </c>
      <c r="E39" s="1" t="s">
        <v>981</v>
      </c>
      <c r="F39" s="2">
        <v>41662</v>
      </c>
      <c r="G39" s="2">
        <v>43123</v>
      </c>
      <c r="H39" s="1" t="s">
        <v>15</v>
      </c>
      <c r="I39" s="1" t="s">
        <v>142</v>
      </c>
      <c r="J39" s="1" t="s">
        <v>91</v>
      </c>
      <c r="K39" s="1" t="s">
        <v>91</v>
      </c>
      <c r="L39" s="1">
        <v>8</v>
      </c>
      <c r="M39" s="31" t="str">
        <f>VLOOKUP(L39,TiposUso!$A$1:$B$26,2,"FALSO")</f>
        <v>Captação de água subterrânea por meio de poço tubular já existente</v>
      </c>
      <c r="N39" s="1" t="s">
        <v>31</v>
      </c>
      <c r="O39" s="1" t="s">
        <v>557</v>
      </c>
      <c r="P39" s="1" t="s">
        <v>98</v>
      </c>
      <c r="Q39" s="1" t="s">
        <v>626</v>
      </c>
      <c r="R39" s="1" t="s">
        <v>627</v>
      </c>
      <c r="S39" s="19">
        <f t="shared" si="0"/>
        <v>0.83333333333333337</v>
      </c>
      <c r="T39" s="1">
        <v>3</v>
      </c>
    </row>
    <row r="40" spans="1:21" s="1" customFormat="1" ht="15" customHeight="1" x14ac:dyDescent="0.2">
      <c r="A40" s="1" t="s">
        <v>628</v>
      </c>
      <c r="B40" s="1" t="s">
        <v>629</v>
      </c>
      <c r="C40" s="1" t="s">
        <v>630</v>
      </c>
      <c r="D40" s="1" t="s">
        <v>605</v>
      </c>
      <c r="E40" s="1" t="s">
        <v>982</v>
      </c>
      <c r="F40" s="2">
        <v>41662</v>
      </c>
      <c r="G40" s="2">
        <v>43488</v>
      </c>
      <c r="H40" s="1" t="s">
        <v>15</v>
      </c>
      <c r="I40" s="1" t="s">
        <v>153</v>
      </c>
      <c r="J40" s="1" t="s">
        <v>91</v>
      </c>
      <c r="K40" s="1" t="s">
        <v>91</v>
      </c>
      <c r="L40" s="1">
        <v>8</v>
      </c>
      <c r="M40" s="31" t="str">
        <f>VLOOKUP(L40,TiposUso!$A$1:$B$26,2,"FALSO")</f>
        <v>Captação de água subterrânea por meio de poço tubular já existente</v>
      </c>
      <c r="N40" s="1" t="s">
        <v>77</v>
      </c>
      <c r="O40" s="1" t="s">
        <v>532</v>
      </c>
      <c r="P40" s="1" t="s">
        <v>98</v>
      </c>
      <c r="Q40" s="1" t="s">
        <v>631</v>
      </c>
      <c r="R40" s="1" t="s">
        <v>632</v>
      </c>
      <c r="S40" s="19">
        <f t="shared" si="0"/>
        <v>0.61111111111111116</v>
      </c>
      <c r="T40" s="1">
        <v>2.2000000000000002</v>
      </c>
    </row>
    <row r="41" spans="1:21" s="1" customFormat="1" ht="15" customHeight="1" x14ac:dyDescent="0.2">
      <c r="A41" s="1" t="s">
        <v>633</v>
      </c>
      <c r="B41" s="1" t="s">
        <v>634</v>
      </c>
      <c r="C41" s="1" t="s">
        <v>635</v>
      </c>
      <c r="D41" s="1" t="s">
        <v>636</v>
      </c>
      <c r="E41" s="1" t="s">
        <v>983</v>
      </c>
      <c r="F41" s="2">
        <v>41662</v>
      </c>
      <c r="G41" s="2">
        <v>42515</v>
      </c>
      <c r="H41" s="1" t="s">
        <v>15</v>
      </c>
      <c r="I41" s="1" t="s">
        <v>298</v>
      </c>
      <c r="J41" s="1" t="s">
        <v>91</v>
      </c>
      <c r="K41" s="1" t="s">
        <v>91</v>
      </c>
      <c r="L41" s="1">
        <v>8</v>
      </c>
      <c r="M41" s="31" t="str">
        <f>VLOOKUP(L41,TiposUso!$A$1:$B$26,2,"FALSO")</f>
        <v>Captação de água subterrânea por meio de poço tubular já existente</v>
      </c>
      <c r="N41" s="1" t="s">
        <v>77</v>
      </c>
      <c r="O41" s="1" t="s">
        <v>532</v>
      </c>
      <c r="P41" s="1" t="s">
        <v>98</v>
      </c>
      <c r="Q41" s="1" t="s">
        <v>637</v>
      </c>
      <c r="R41" s="1" t="s">
        <v>638</v>
      </c>
      <c r="S41" s="19">
        <f t="shared" si="0"/>
        <v>2.2222222222222223</v>
      </c>
      <c r="T41" s="1">
        <v>8</v>
      </c>
    </row>
    <row r="42" spans="1:21" s="1" customFormat="1" ht="15" customHeight="1" x14ac:dyDescent="0.2">
      <c r="A42" s="1" t="s">
        <v>639</v>
      </c>
      <c r="B42" s="1" t="s">
        <v>640</v>
      </c>
      <c r="C42" s="1" t="s">
        <v>641</v>
      </c>
      <c r="D42" s="1" t="s">
        <v>605</v>
      </c>
      <c r="E42" s="1" t="s">
        <v>984</v>
      </c>
      <c r="F42" s="2">
        <v>41662</v>
      </c>
      <c r="G42" s="2">
        <v>43488</v>
      </c>
      <c r="H42" s="1" t="s">
        <v>15</v>
      </c>
      <c r="I42" s="1" t="s">
        <v>87</v>
      </c>
      <c r="J42" s="1" t="s">
        <v>91</v>
      </c>
      <c r="K42" s="1" t="s">
        <v>91</v>
      </c>
      <c r="L42" s="1">
        <v>8</v>
      </c>
      <c r="M42" s="31" t="str">
        <f>VLOOKUP(L42,TiposUso!$A$1:$B$26,2,"FALSO")</f>
        <v>Captação de água subterrânea por meio de poço tubular já existente</v>
      </c>
      <c r="N42" s="1" t="s">
        <v>77</v>
      </c>
      <c r="O42" s="1" t="s">
        <v>532</v>
      </c>
      <c r="P42" s="1" t="s">
        <v>98</v>
      </c>
      <c r="Q42" s="1" t="s">
        <v>642</v>
      </c>
      <c r="R42" s="1" t="s">
        <v>643</v>
      </c>
      <c r="S42" s="19">
        <f t="shared" si="0"/>
        <v>0.33333333333333331</v>
      </c>
      <c r="T42" s="1">
        <v>1.2</v>
      </c>
    </row>
    <row r="43" spans="1:21" s="1" customFormat="1" ht="15" customHeight="1" x14ac:dyDescent="0.2">
      <c r="A43" s="1" t="s">
        <v>644</v>
      </c>
      <c r="B43" s="1" t="s">
        <v>645</v>
      </c>
      <c r="C43" s="1" t="s">
        <v>646</v>
      </c>
      <c r="D43" s="1" t="s">
        <v>647</v>
      </c>
      <c r="E43" s="1" t="s">
        <v>985</v>
      </c>
      <c r="F43" s="2">
        <v>41662</v>
      </c>
      <c r="G43" s="2">
        <v>43488</v>
      </c>
      <c r="H43" s="1" t="s">
        <v>15</v>
      </c>
      <c r="I43" s="1" t="s">
        <v>87</v>
      </c>
      <c r="J43" s="1" t="s">
        <v>91</v>
      </c>
      <c r="K43" s="1" t="s">
        <v>91</v>
      </c>
      <c r="L43" s="1">
        <v>8</v>
      </c>
      <c r="M43" s="31" t="str">
        <f>VLOOKUP(L43,TiposUso!$A$1:$B$26,2,"FALSO")</f>
        <v>Captação de água subterrânea por meio de poço tubular já existente</v>
      </c>
      <c r="N43" s="1" t="s">
        <v>31</v>
      </c>
      <c r="O43" s="1" t="s">
        <v>557</v>
      </c>
      <c r="P43" s="1" t="s">
        <v>98</v>
      </c>
      <c r="Q43" s="1" t="s">
        <v>648</v>
      </c>
      <c r="R43" s="1" t="s">
        <v>649</v>
      </c>
      <c r="S43" s="19">
        <f t="shared" si="0"/>
        <v>0.55555555555555558</v>
      </c>
      <c r="T43" s="1">
        <v>2</v>
      </c>
    </row>
    <row r="44" spans="1:21" s="1" customFormat="1" ht="15" customHeight="1" x14ac:dyDescent="0.2">
      <c r="A44" s="1" t="s">
        <v>650</v>
      </c>
      <c r="B44" s="1" t="s">
        <v>651</v>
      </c>
      <c r="C44" s="1" t="s">
        <v>652</v>
      </c>
      <c r="D44" s="1" t="s">
        <v>653</v>
      </c>
      <c r="E44" s="1" t="s">
        <v>986</v>
      </c>
      <c r="F44" s="2">
        <v>41662</v>
      </c>
      <c r="G44" s="2">
        <v>43488</v>
      </c>
      <c r="H44" s="1" t="s">
        <v>15</v>
      </c>
      <c r="I44" s="1" t="s">
        <v>87</v>
      </c>
      <c r="J44" s="1" t="s">
        <v>91</v>
      </c>
      <c r="K44" s="1" t="s">
        <v>91</v>
      </c>
      <c r="L44" s="1">
        <v>8</v>
      </c>
      <c r="M44" s="31" t="str">
        <f>VLOOKUP(L44,TiposUso!$A$1:$B$26,2,"FALSO")</f>
        <v>Captação de água subterrânea por meio de poço tubular já existente</v>
      </c>
      <c r="N44" s="1" t="s">
        <v>31</v>
      </c>
      <c r="O44" s="1" t="s">
        <v>557</v>
      </c>
      <c r="P44" s="1" t="s">
        <v>98</v>
      </c>
      <c r="Q44" s="1" t="s">
        <v>654</v>
      </c>
      <c r="R44" s="1" t="s">
        <v>655</v>
      </c>
      <c r="S44" s="19">
        <f t="shared" si="0"/>
        <v>0.83333333333333337</v>
      </c>
      <c r="T44" s="1">
        <v>3</v>
      </c>
    </row>
    <row r="45" spans="1:21" s="1" customFormat="1" ht="15" customHeight="1" x14ac:dyDescent="0.2">
      <c r="A45" s="1" t="s">
        <v>656</v>
      </c>
      <c r="B45" s="1" t="s">
        <v>657</v>
      </c>
      <c r="C45" s="1" t="s">
        <v>658</v>
      </c>
      <c r="D45" s="1" t="s">
        <v>539</v>
      </c>
      <c r="E45" s="1" t="s">
        <v>987</v>
      </c>
      <c r="F45" s="2">
        <v>41662</v>
      </c>
      <c r="G45" s="2">
        <v>43488</v>
      </c>
      <c r="H45" s="1" t="s">
        <v>15</v>
      </c>
      <c r="I45" s="1" t="s">
        <v>87</v>
      </c>
      <c r="J45" s="1" t="s">
        <v>91</v>
      </c>
      <c r="K45" s="1" t="s">
        <v>91</v>
      </c>
      <c r="L45" s="1">
        <v>8</v>
      </c>
      <c r="M45" s="31" t="str">
        <f>VLOOKUP(L45,TiposUso!$A$1:$B$26,2,"FALSO")</f>
        <v>Captação de água subterrânea por meio de poço tubular já existente</v>
      </c>
      <c r="N45" s="1" t="s">
        <v>77</v>
      </c>
      <c r="O45" s="1" t="s">
        <v>532</v>
      </c>
      <c r="P45" s="1" t="s">
        <v>98</v>
      </c>
      <c r="Q45" s="1" t="s">
        <v>659</v>
      </c>
      <c r="R45" s="1" t="s">
        <v>660</v>
      </c>
      <c r="S45" s="19">
        <f t="shared" si="0"/>
        <v>1.6083333333333334</v>
      </c>
      <c r="T45" s="1">
        <v>5.79</v>
      </c>
    </row>
    <row r="46" spans="1:21" s="1" customFormat="1" ht="15" customHeight="1" x14ac:dyDescent="0.2">
      <c r="A46" s="1" t="s">
        <v>661</v>
      </c>
      <c r="B46" s="1" t="s">
        <v>662</v>
      </c>
      <c r="C46" s="1" t="s">
        <v>663</v>
      </c>
      <c r="D46" s="1" t="s">
        <v>653</v>
      </c>
      <c r="E46" s="1" t="s">
        <v>988</v>
      </c>
      <c r="F46" s="2">
        <v>41662</v>
      </c>
      <c r="G46" s="2">
        <v>43488</v>
      </c>
      <c r="H46" s="1" t="s">
        <v>15</v>
      </c>
      <c r="I46" s="1" t="s">
        <v>87</v>
      </c>
      <c r="J46" s="1" t="s">
        <v>91</v>
      </c>
      <c r="K46" s="1" t="s">
        <v>91</v>
      </c>
      <c r="L46" s="1">
        <v>8</v>
      </c>
      <c r="M46" s="31" t="str">
        <f>VLOOKUP(L46,TiposUso!$A$1:$B$26,2,"FALSO")</f>
        <v>Captação de água subterrânea por meio de poço tubular já existente</v>
      </c>
      <c r="N46" s="1" t="s">
        <v>77</v>
      </c>
      <c r="O46" s="1" t="s">
        <v>532</v>
      </c>
      <c r="P46" s="1" t="s">
        <v>98</v>
      </c>
      <c r="Q46" s="1" t="s">
        <v>664</v>
      </c>
      <c r="R46" s="1" t="s">
        <v>665</v>
      </c>
      <c r="S46" s="19">
        <f t="shared" si="0"/>
        <v>0.60277777777777775</v>
      </c>
      <c r="T46" s="1">
        <v>2.17</v>
      </c>
    </row>
    <row r="47" spans="1:21" s="1" customFormat="1" ht="15" customHeight="1" x14ac:dyDescent="0.2">
      <c r="A47" s="1" t="s">
        <v>666</v>
      </c>
      <c r="B47" s="1" t="s">
        <v>667</v>
      </c>
      <c r="C47" s="1" t="s">
        <v>668</v>
      </c>
      <c r="D47" s="1" t="s">
        <v>572</v>
      </c>
      <c r="E47" s="1" t="s">
        <v>989</v>
      </c>
      <c r="F47" s="2">
        <v>41662</v>
      </c>
      <c r="G47" s="2">
        <v>43488</v>
      </c>
      <c r="H47" s="1" t="s">
        <v>15</v>
      </c>
      <c r="I47" s="1" t="s">
        <v>87</v>
      </c>
      <c r="J47" s="1" t="s">
        <v>91</v>
      </c>
      <c r="K47" s="1" t="s">
        <v>91</v>
      </c>
      <c r="L47" s="1">
        <v>8</v>
      </c>
      <c r="M47" s="31" t="str">
        <f>VLOOKUP(L47,TiposUso!$A$1:$B$26,2,"FALSO")</f>
        <v>Captação de água subterrânea por meio de poço tubular já existente</v>
      </c>
      <c r="N47" s="1" t="s">
        <v>21</v>
      </c>
      <c r="O47" s="1" t="s">
        <v>565</v>
      </c>
      <c r="P47" s="1" t="s">
        <v>98</v>
      </c>
      <c r="Q47" s="1" t="s">
        <v>669</v>
      </c>
      <c r="R47" s="1" t="s">
        <v>670</v>
      </c>
      <c r="S47" s="19">
        <f t="shared" si="0"/>
        <v>1.1111111111111112</v>
      </c>
      <c r="T47" s="1">
        <v>4</v>
      </c>
    </row>
    <row r="48" spans="1:21" s="1" customFormat="1" ht="15" customHeight="1" x14ac:dyDescent="0.2">
      <c r="A48" s="1" t="s">
        <v>756</v>
      </c>
      <c r="B48" s="1" t="s">
        <v>757</v>
      </c>
      <c r="C48" s="1" t="s">
        <v>758</v>
      </c>
      <c r="D48" s="1" t="s">
        <v>759</v>
      </c>
      <c r="E48" s="1" t="s">
        <v>760</v>
      </c>
      <c r="F48" s="2">
        <v>41663</v>
      </c>
      <c r="G48" s="2">
        <v>43489</v>
      </c>
      <c r="H48" s="1" t="s">
        <v>15</v>
      </c>
      <c r="I48" s="1" t="s">
        <v>761</v>
      </c>
      <c r="J48" s="1" t="s">
        <v>91</v>
      </c>
      <c r="K48" s="1" t="s">
        <v>91</v>
      </c>
      <c r="L48" s="1">
        <v>8</v>
      </c>
      <c r="M48" s="31" t="str">
        <f>VLOOKUP(L48,TiposUso!$A$1:$B$26,2,"FALSO")</f>
        <v>Captação de água subterrânea por meio de poço tubular já existente</v>
      </c>
      <c r="N48" s="1" t="s">
        <v>65</v>
      </c>
      <c r="O48" s="1" t="s">
        <v>135</v>
      </c>
      <c r="P48" s="1" t="s">
        <v>98</v>
      </c>
      <c r="Q48" s="1" t="s">
        <v>762</v>
      </c>
      <c r="R48" s="1" t="s">
        <v>763</v>
      </c>
      <c r="S48" s="19">
        <f t="shared" si="0"/>
        <v>1.1111111111111112</v>
      </c>
      <c r="T48" s="1">
        <v>4</v>
      </c>
    </row>
    <row r="49" spans="1:21" s="1" customFormat="1" ht="15" customHeight="1" x14ac:dyDescent="0.2">
      <c r="A49" s="1" t="s">
        <v>782</v>
      </c>
      <c r="B49" s="1" t="s">
        <v>783</v>
      </c>
      <c r="C49" s="1" t="s">
        <v>784</v>
      </c>
      <c r="D49" s="14" t="s">
        <v>196</v>
      </c>
      <c r="E49" s="1" t="s">
        <v>785</v>
      </c>
      <c r="F49" s="2">
        <v>41663</v>
      </c>
      <c r="G49" s="2">
        <v>42787</v>
      </c>
      <c r="H49" s="14" t="s">
        <v>15</v>
      </c>
      <c r="I49" s="1" t="s">
        <v>786</v>
      </c>
      <c r="J49" s="1" t="s">
        <v>91</v>
      </c>
      <c r="K49" s="1" t="s">
        <v>91</v>
      </c>
      <c r="L49" s="1">
        <v>8</v>
      </c>
      <c r="M49" s="31" t="str">
        <f>VLOOKUP(L49,TiposUso!$A$1:$B$26,2,"FALSO")</f>
        <v>Captação de água subterrânea por meio de poço tubular já existente</v>
      </c>
      <c r="N49" s="1" t="s">
        <v>70</v>
      </c>
      <c r="O49" s="1" t="s">
        <v>184</v>
      </c>
      <c r="P49" s="1" t="s">
        <v>98</v>
      </c>
      <c r="Q49" s="1" t="s">
        <v>787</v>
      </c>
      <c r="R49" s="1" t="s">
        <v>788</v>
      </c>
      <c r="S49" s="19">
        <f t="shared" si="0"/>
        <v>2.1666666666666666E-3</v>
      </c>
      <c r="T49" s="1">
        <v>7.7999999999999996E-3</v>
      </c>
      <c r="U49" s="1" t="s">
        <v>789</v>
      </c>
    </row>
    <row r="50" spans="1:21" s="1" customFormat="1" ht="15" customHeight="1" x14ac:dyDescent="0.2">
      <c r="A50" s="1" t="s">
        <v>790</v>
      </c>
      <c r="B50" s="1" t="s">
        <v>791</v>
      </c>
      <c r="C50" s="1" t="s">
        <v>792</v>
      </c>
      <c r="D50" s="1" t="s">
        <v>793</v>
      </c>
      <c r="E50" s="1" t="s">
        <v>794</v>
      </c>
      <c r="F50" s="2">
        <v>41663</v>
      </c>
      <c r="G50" s="2">
        <v>43489</v>
      </c>
      <c r="H50" s="1" t="s">
        <v>15</v>
      </c>
      <c r="I50" s="1" t="s">
        <v>795</v>
      </c>
      <c r="J50" s="1" t="s">
        <v>91</v>
      </c>
      <c r="K50" s="1" t="s">
        <v>91</v>
      </c>
      <c r="L50" s="1">
        <v>8</v>
      </c>
      <c r="M50" s="31" t="str">
        <f>VLOOKUP(L50,TiposUso!$A$1:$B$26,2,"FALSO")</f>
        <v>Captação de água subterrânea por meio de poço tubular já existente</v>
      </c>
      <c r="N50" s="1" t="s">
        <v>70</v>
      </c>
      <c r="O50" s="1" t="s">
        <v>184</v>
      </c>
      <c r="P50" s="1" t="s">
        <v>98</v>
      </c>
      <c r="Q50" s="1" t="s">
        <v>796</v>
      </c>
      <c r="R50" s="1" t="s">
        <v>797</v>
      </c>
      <c r="S50" s="19">
        <f t="shared" si="0"/>
        <v>3.3333333333333335</v>
      </c>
      <c r="T50" s="1">
        <v>12</v>
      </c>
    </row>
    <row r="51" spans="1:21" s="1" customFormat="1" ht="15" customHeight="1" x14ac:dyDescent="0.2">
      <c r="A51" s="1" t="s">
        <v>798</v>
      </c>
      <c r="B51" s="1" t="s">
        <v>799</v>
      </c>
      <c r="C51" s="1" t="s">
        <v>800</v>
      </c>
      <c r="D51" s="1" t="s">
        <v>793</v>
      </c>
      <c r="E51" s="1" t="s">
        <v>801</v>
      </c>
      <c r="F51" s="2">
        <v>41663</v>
      </c>
      <c r="G51" s="2">
        <v>43489</v>
      </c>
      <c r="H51" s="1" t="s">
        <v>15</v>
      </c>
      <c r="I51" s="1" t="s">
        <v>795</v>
      </c>
      <c r="J51" s="1" t="s">
        <v>91</v>
      </c>
      <c r="K51" s="1" t="s">
        <v>91</v>
      </c>
      <c r="L51" s="1">
        <v>8</v>
      </c>
      <c r="M51" s="31" t="str">
        <f>VLOOKUP(L51,TiposUso!$A$1:$B$26,2,"FALSO")</f>
        <v>Captação de água subterrânea por meio de poço tubular já existente</v>
      </c>
      <c r="N51" s="1" t="s">
        <v>70</v>
      </c>
      <c r="O51" s="1" t="s">
        <v>184</v>
      </c>
      <c r="P51" s="1" t="s">
        <v>98</v>
      </c>
      <c r="Q51" s="1" t="s">
        <v>802</v>
      </c>
      <c r="R51" s="1" t="s">
        <v>803</v>
      </c>
      <c r="S51" s="19">
        <f t="shared" si="0"/>
        <v>5</v>
      </c>
      <c r="T51" s="1">
        <v>18</v>
      </c>
    </row>
    <row r="52" spans="1:21" s="1" customFormat="1" ht="15" customHeight="1" x14ac:dyDescent="0.2">
      <c r="A52" s="1" t="s">
        <v>804</v>
      </c>
      <c r="B52" s="1" t="s">
        <v>805</v>
      </c>
      <c r="C52" s="1" t="s">
        <v>806</v>
      </c>
      <c r="D52" s="1" t="s">
        <v>807</v>
      </c>
      <c r="E52" s="1" t="s">
        <v>808</v>
      </c>
      <c r="F52" s="2">
        <v>41663</v>
      </c>
      <c r="G52" s="2">
        <v>43489</v>
      </c>
      <c r="H52" s="1" t="s">
        <v>15</v>
      </c>
      <c r="I52" s="1" t="s">
        <v>809</v>
      </c>
      <c r="J52" s="1" t="s">
        <v>91</v>
      </c>
      <c r="K52" s="1" t="s">
        <v>91</v>
      </c>
      <c r="L52" s="1">
        <v>8</v>
      </c>
      <c r="M52" s="31" t="str">
        <f>VLOOKUP(L52,TiposUso!$A$1:$B$26,2,"FALSO")</f>
        <v>Captação de água subterrânea por meio de poço tubular já existente</v>
      </c>
      <c r="N52" s="1" t="s">
        <v>70</v>
      </c>
      <c r="O52" s="1" t="s">
        <v>115</v>
      </c>
      <c r="P52" s="1" t="s">
        <v>98</v>
      </c>
      <c r="Q52" s="1" t="s">
        <v>810</v>
      </c>
      <c r="R52" s="1" t="s">
        <v>811</v>
      </c>
      <c r="S52" s="19">
        <f t="shared" si="0"/>
        <v>7.6388888888888893</v>
      </c>
      <c r="T52" s="1">
        <v>27.5</v>
      </c>
    </row>
    <row r="53" spans="1:21" s="1" customFormat="1" ht="15" customHeight="1" x14ac:dyDescent="0.2">
      <c r="A53" s="37" t="s">
        <v>875</v>
      </c>
      <c r="B53" s="37" t="s">
        <v>876</v>
      </c>
      <c r="C53" s="37" t="s">
        <v>877</v>
      </c>
      <c r="D53" s="1" t="s">
        <v>878</v>
      </c>
      <c r="E53" s="37" t="s">
        <v>990</v>
      </c>
      <c r="F53" s="2">
        <v>41663</v>
      </c>
      <c r="G53" s="2">
        <v>43022</v>
      </c>
      <c r="H53" s="14" t="s">
        <v>15</v>
      </c>
      <c r="I53" s="37" t="s">
        <v>879</v>
      </c>
      <c r="J53" s="1" t="s">
        <v>91</v>
      </c>
      <c r="K53" s="1" t="s">
        <v>91</v>
      </c>
      <c r="L53" s="1">
        <v>24</v>
      </c>
      <c r="M53" s="31" t="str">
        <f>VLOOKUP(L53,TiposUso!$A$1:$B$26,2,"FALSO")</f>
        <v>Rebaixamento de nível de água subterrânea de obras civis</v>
      </c>
      <c r="N53" s="1" t="s">
        <v>29</v>
      </c>
      <c r="O53" s="37" t="s">
        <v>880</v>
      </c>
      <c r="P53" s="1" t="s">
        <v>98</v>
      </c>
      <c r="Q53" s="37" t="s">
        <v>881</v>
      </c>
      <c r="R53" s="37" t="s">
        <v>882</v>
      </c>
      <c r="S53" s="19">
        <f t="shared" si="0"/>
        <v>0.45</v>
      </c>
      <c r="T53" s="1">
        <v>1.62</v>
      </c>
    </row>
    <row r="54" spans="1:21" s="1" customFormat="1" ht="15" customHeight="1" x14ac:dyDescent="0.2">
      <c r="A54" s="37" t="s">
        <v>883</v>
      </c>
      <c r="B54" s="37" t="s">
        <v>884</v>
      </c>
      <c r="C54" s="37" t="s">
        <v>885</v>
      </c>
      <c r="D54" s="1" t="s">
        <v>886</v>
      </c>
      <c r="E54" s="37" t="s">
        <v>991</v>
      </c>
      <c r="F54" s="2">
        <v>41663</v>
      </c>
      <c r="G54" s="2">
        <v>43489</v>
      </c>
      <c r="H54" s="1" t="s">
        <v>15</v>
      </c>
      <c r="I54" s="37" t="s">
        <v>87</v>
      </c>
      <c r="J54" s="1" t="s">
        <v>91</v>
      </c>
      <c r="K54" s="1" t="s">
        <v>91</v>
      </c>
      <c r="L54" s="1">
        <v>8</v>
      </c>
      <c r="M54" s="31" t="str">
        <f>VLOOKUP(L54,TiposUso!$A$1:$B$26,2,"FALSO")</f>
        <v>Captação de água subterrânea por meio de poço tubular já existente</v>
      </c>
      <c r="N54" s="1" t="s">
        <v>30</v>
      </c>
      <c r="O54" s="37" t="s">
        <v>887</v>
      </c>
      <c r="P54" s="1" t="s">
        <v>98</v>
      </c>
      <c r="Q54" s="37" t="s">
        <v>888</v>
      </c>
      <c r="R54" s="37" t="s">
        <v>889</v>
      </c>
      <c r="S54" s="19">
        <f t="shared" si="0"/>
        <v>0.41666666666666669</v>
      </c>
      <c r="T54" s="1">
        <v>1.5</v>
      </c>
    </row>
    <row r="55" spans="1:21" s="1" customFormat="1" ht="15" customHeight="1" x14ac:dyDescent="0.2">
      <c r="A55" s="37" t="s">
        <v>890</v>
      </c>
      <c r="B55" s="37" t="s">
        <v>891</v>
      </c>
      <c r="C55" s="37" t="s">
        <v>892</v>
      </c>
      <c r="D55" s="1" t="s">
        <v>484</v>
      </c>
      <c r="E55" s="37" t="s">
        <v>992</v>
      </c>
      <c r="F55" s="2">
        <v>41663</v>
      </c>
      <c r="G55" s="2">
        <v>43777</v>
      </c>
      <c r="H55" s="1" t="s">
        <v>15</v>
      </c>
      <c r="I55" s="37" t="s">
        <v>153</v>
      </c>
      <c r="J55" s="1" t="s">
        <v>91</v>
      </c>
      <c r="K55" s="1" t="s">
        <v>91</v>
      </c>
      <c r="L55" s="1">
        <v>8</v>
      </c>
      <c r="M55" s="31" t="str">
        <f>VLOOKUP(L55,TiposUso!$A$1:$B$26,2,"FALSO")</f>
        <v>Captação de água subterrânea por meio de poço tubular já existente</v>
      </c>
      <c r="N55" s="1" t="s">
        <v>27</v>
      </c>
      <c r="O55" s="37" t="s">
        <v>495</v>
      </c>
      <c r="P55" s="1" t="s">
        <v>98</v>
      </c>
      <c r="Q55" s="37" t="s">
        <v>893</v>
      </c>
      <c r="R55" s="37" t="s">
        <v>894</v>
      </c>
      <c r="S55" s="19">
        <f t="shared" si="0"/>
        <v>2.3333333333333335</v>
      </c>
      <c r="T55" s="1">
        <v>8.4</v>
      </c>
    </row>
    <row r="56" spans="1:21" s="1" customFormat="1" ht="15" customHeight="1" x14ac:dyDescent="0.2">
      <c r="A56" s="1" t="s">
        <v>896</v>
      </c>
      <c r="B56" s="1" t="s">
        <v>897</v>
      </c>
      <c r="C56" s="1" t="s">
        <v>898</v>
      </c>
      <c r="D56" s="1" t="s">
        <v>899</v>
      </c>
      <c r="E56" s="1" t="s">
        <v>900</v>
      </c>
      <c r="F56" s="2">
        <v>41668</v>
      </c>
      <c r="G56" s="2">
        <v>43494</v>
      </c>
      <c r="H56" s="1" t="s">
        <v>15</v>
      </c>
      <c r="I56" s="1" t="s">
        <v>142</v>
      </c>
      <c r="J56" s="1" t="s">
        <v>91</v>
      </c>
      <c r="K56" s="1" t="s">
        <v>91</v>
      </c>
      <c r="L56" s="1">
        <v>8</v>
      </c>
      <c r="M56" s="31" t="str">
        <f>VLOOKUP(L56,TiposUso!$A$1:$B$26,2,"FALSO")</f>
        <v>Captação de água subterrânea por meio de poço tubular já existente</v>
      </c>
      <c r="N56" s="1" t="s">
        <v>73</v>
      </c>
      <c r="O56" s="1" t="s">
        <v>307</v>
      </c>
      <c r="P56" s="1" t="s">
        <v>98</v>
      </c>
      <c r="Q56" s="1" t="s">
        <v>901</v>
      </c>
      <c r="R56" s="1" t="s">
        <v>902</v>
      </c>
      <c r="S56" s="19">
        <f t="shared" si="0"/>
        <v>3.1444444444444444</v>
      </c>
      <c r="T56" s="1">
        <v>11.32</v>
      </c>
    </row>
    <row r="57" spans="1:21" s="1" customFormat="1" ht="15" customHeight="1" x14ac:dyDescent="0.2">
      <c r="A57" s="1" t="s">
        <v>903</v>
      </c>
      <c r="B57" s="1" t="s">
        <v>904</v>
      </c>
      <c r="C57" s="1" t="s">
        <v>905</v>
      </c>
      <c r="D57" s="1" t="s">
        <v>906</v>
      </c>
      <c r="E57" s="1" t="s">
        <v>907</v>
      </c>
      <c r="F57" s="2">
        <v>41668</v>
      </c>
      <c r="G57" s="2">
        <v>43494</v>
      </c>
      <c r="H57" s="1" t="s">
        <v>15</v>
      </c>
      <c r="I57" s="1" t="s">
        <v>908</v>
      </c>
      <c r="J57" s="1" t="s">
        <v>91</v>
      </c>
      <c r="K57" s="1" t="s">
        <v>91</v>
      </c>
      <c r="L57" s="1">
        <v>8</v>
      </c>
      <c r="M57" s="31" t="str">
        <f>VLOOKUP(L57,TiposUso!$A$1:$B$26,2,"FALSO")</f>
        <v>Captação de água subterrânea por meio de poço tubular já existente</v>
      </c>
      <c r="N57" s="1" t="s">
        <v>64</v>
      </c>
      <c r="O57" s="1" t="s">
        <v>909</v>
      </c>
      <c r="P57" s="1" t="s">
        <v>98</v>
      </c>
      <c r="Q57" s="1" t="s">
        <v>910</v>
      </c>
      <c r="R57" s="1" t="s">
        <v>911</v>
      </c>
      <c r="S57" s="19">
        <f t="shared" si="0"/>
        <v>2.3472222222222223</v>
      </c>
      <c r="T57" s="1">
        <v>8.4499999999999993</v>
      </c>
    </row>
    <row r="58" spans="1:21" s="1" customFormat="1" ht="15" customHeight="1" x14ac:dyDescent="0.2">
      <c r="A58" s="1" t="s">
        <v>912</v>
      </c>
      <c r="B58" s="1" t="s">
        <v>913</v>
      </c>
      <c r="C58" s="1" t="s">
        <v>914</v>
      </c>
      <c r="D58" s="1" t="s">
        <v>915</v>
      </c>
      <c r="E58" s="1" t="s">
        <v>916</v>
      </c>
      <c r="F58" s="2">
        <v>41668</v>
      </c>
      <c r="G58" s="2">
        <v>42066</v>
      </c>
      <c r="H58" s="1" t="s">
        <v>15</v>
      </c>
      <c r="I58" s="1" t="s">
        <v>153</v>
      </c>
      <c r="J58" s="1" t="s">
        <v>91</v>
      </c>
      <c r="K58" s="1" t="s">
        <v>91</v>
      </c>
      <c r="L58" s="1">
        <v>8</v>
      </c>
      <c r="M58" s="31" t="str">
        <f>VLOOKUP(L58,TiposUso!$A$1:$B$26,2,"FALSO")</f>
        <v>Captação de água subterrânea por meio de poço tubular já existente</v>
      </c>
      <c r="N58" s="1" t="s">
        <v>73</v>
      </c>
      <c r="O58" s="1" t="s">
        <v>307</v>
      </c>
      <c r="P58" s="1" t="s">
        <v>98</v>
      </c>
      <c r="Q58" s="1" t="s">
        <v>917</v>
      </c>
      <c r="R58" s="1" t="s">
        <v>918</v>
      </c>
      <c r="S58" s="19">
        <f t="shared" si="0"/>
        <v>0.30555555555555558</v>
      </c>
      <c r="T58" s="1">
        <v>1.1000000000000001</v>
      </c>
      <c r="U58" s="1" t="s">
        <v>919</v>
      </c>
    </row>
    <row r="59" spans="1:21" s="1" customFormat="1" ht="15" customHeight="1" x14ac:dyDescent="0.2">
      <c r="A59" s="1" t="s">
        <v>920</v>
      </c>
      <c r="B59" s="1" t="s">
        <v>921</v>
      </c>
      <c r="C59" s="1" t="s">
        <v>922</v>
      </c>
      <c r="D59" s="1" t="s">
        <v>915</v>
      </c>
      <c r="E59" s="1" t="s">
        <v>923</v>
      </c>
      <c r="F59" s="2">
        <v>41668</v>
      </c>
      <c r="G59" s="2">
        <v>43494</v>
      </c>
      <c r="H59" s="1" t="s">
        <v>15</v>
      </c>
      <c r="I59" s="37" t="s">
        <v>87</v>
      </c>
      <c r="J59" s="1" t="s">
        <v>91</v>
      </c>
      <c r="K59" s="1" t="s">
        <v>91</v>
      </c>
      <c r="L59" s="1">
        <v>8</v>
      </c>
      <c r="M59" s="31" t="str">
        <f>VLOOKUP(L59,TiposUso!$A$1:$B$26,2,"FALSO")</f>
        <v>Captação de água subterrânea por meio de poço tubular já existente</v>
      </c>
      <c r="N59" s="1" t="s">
        <v>73</v>
      </c>
      <c r="O59" s="1" t="s">
        <v>307</v>
      </c>
      <c r="P59" s="1" t="s">
        <v>98</v>
      </c>
      <c r="Q59" s="1" t="s">
        <v>924</v>
      </c>
      <c r="R59" s="1" t="s">
        <v>925</v>
      </c>
      <c r="S59" s="19">
        <f t="shared" si="0"/>
        <v>0.44444444444444442</v>
      </c>
      <c r="T59" s="1">
        <v>1.6</v>
      </c>
    </row>
    <row r="60" spans="1:21" s="1" customFormat="1" ht="15" customHeight="1" x14ac:dyDescent="0.2">
      <c r="A60" s="1" t="s">
        <v>926</v>
      </c>
      <c r="B60" s="1" t="s">
        <v>927</v>
      </c>
      <c r="C60" s="1" t="s">
        <v>928</v>
      </c>
      <c r="D60" s="1" t="s">
        <v>929</v>
      </c>
      <c r="E60" s="1" t="s">
        <v>930</v>
      </c>
      <c r="F60" s="2">
        <v>41668</v>
      </c>
      <c r="G60" s="2">
        <v>48973</v>
      </c>
      <c r="H60" s="1" t="s">
        <v>15</v>
      </c>
      <c r="I60" s="1" t="s">
        <v>826</v>
      </c>
      <c r="J60" s="1" t="s">
        <v>91</v>
      </c>
      <c r="K60" s="1" t="s">
        <v>91</v>
      </c>
      <c r="L60" s="1">
        <v>8</v>
      </c>
      <c r="M60" s="31" t="str">
        <f>VLOOKUP(L60,TiposUso!$A$1:$B$26,2,"FALSO")</f>
        <v>Captação de água subterrânea por meio de poço tubular já existente</v>
      </c>
      <c r="N60" s="1" t="s">
        <v>64</v>
      </c>
      <c r="O60" s="1" t="s">
        <v>307</v>
      </c>
      <c r="P60" s="1" t="s">
        <v>98</v>
      </c>
      <c r="Q60" s="1" t="s">
        <v>931</v>
      </c>
      <c r="R60" s="1" t="s">
        <v>932</v>
      </c>
      <c r="S60" s="19">
        <f t="shared" si="0"/>
        <v>3.6111111111111112</v>
      </c>
      <c r="T60" s="1">
        <v>13</v>
      </c>
    </row>
    <row r="61" spans="1:21" s="1" customFormat="1" ht="15" customHeight="1" x14ac:dyDescent="0.2">
      <c r="A61" s="1" t="s">
        <v>1051</v>
      </c>
      <c r="B61" s="1" t="s">
        <v>1052</v>
      </c>
      <c r="C61" s="1" t="s">
        <v>1053</v>
      </c>
      <c r="D61" s="14" t="s">
        <v>1054</v>
      </c>
      <c r="E61" s="1" t="s">
        <v>1055</v>
      </c>
      <c r="F61" s="2">
        <v>41671</v>
      </c>
      <c r="G61" s="2">
        <v>43497</v>
      </c>
      <c r="H61" s="14" t="s">
        <v>15</v>
      </c>
      <c r="I61" s="1" t="s">
        <v>298</v>
      </c>
      <c r="J61" s="14" t="s">
        <v>91</v>
      </c>
      <c r="K61" s="14" t="s">
        <v>91</v>
      </c>
      <c r="L61" s="1">
        <v>8</v>
      </c>
      <c r="M61" s="31" t="str">
        <f>VLOOKUP(L61,TiposUso!$A$1:$B$26,2,"FALSO")</f>
        <v>Captação de água subterrânea por meio de poço tubular já existente</v>
      </c>
      <c r="N61" s="1" t="s">
        <v>65</v>
      </c>
      <c r="O61" s="1" t="s">
        <v>135</v>
      </c>
      <c r="P61" s="1" t="s">
        <v>98</v>
      </c>
      <c r="Q61" s="1" t="s">
        <v>1056</v>
      </c>
      <c r="R61" s="1" t="s">
        <v>1057</v>
      </c>
      <c r="S61" s="19">
        <f t="shared" si="0"/>
        <v>1.2222222222222223</v>
      </c>
      <c r="T61" s="1">
        <v>4.4000000000000004</v>
      </c>
    </row>
    <row r="62" spans="1:21" s="1" customFormat="1" ht="15" customHeight="1" x14ac:dyDescent="0.2">
      <c r="A62" s="1" t="s">
        <v>1058</v>
      </c>
      <c r="B62" s="1" t="s">
        <v>1059</v>
      </c>
      <c r="C62" s="1" t="s">
        <v>1060</v>
      </c>
      <c r="D62" s="1" t="s">
        <v>1061</v>
      </c>
      <c r="E62" s="1" t="s">
        <v>1062</v>
      </c>
      <c r="F62" s="2">
        <v>41671</v>
      </c>
      <c r="G62" s="2">
        <v>43497</v>
      </c>
      <c r="H62" s="14" t="s">
        <v>15</v>
      </c>
      <c r="I62" s="1" t="s">
        <v>183</v>
      </c>
      <c r="J62" s="14" t="s">
        <v>91</v>
      </c>
      <c r="K62" s="14" t="s">
        <v>91</v>
      </c>
      <c r="L62" s="1">
        <v>8</v>
      </c>
      <c r="M62" s="31" t="str">
        <f>VLOOKUP(L62,TiposUso!$A$1:$B$26,2,"FALSO")</f>
        <v>Captação de água subterrânea por meio de poço tubular já existente</v>
      </c>
      <c r="N62" s="1" t="s">
        <v>1064</v>
      </c>
      <c r="O62" s="1" t="s">
        <v>1063</v>
      </c>
      <c r="P62" s="1" t="s">
        <v>98</v>
      </c>
      <c r="Q62" s="1" t="s">
        <v>1065</v>
      </c>
      <c r="R62" s="1" t="s">
        <v>1066</v>
      </c>
      <c r="S62" s="19">
        <f t="shared" si="0"/>
        <v>4.1055555555555552</v>
      </c>
      <c r="T62" s="1">
        <v>14.78</v>
      </c>
    </row>
    <row r="63" spans="1:21" s="1" customFormat="1" ht="15" customHeight="1" x14ac:dyDescent="0.2">
      <c r="A63" s="1" t="s">
        <v>1067</v>
      </c>
      <c r="B63" s="1" t="s">
        <v>1068</v>
      </c>
      <c r="C63" s="1" t="s">
        <v>1069</v>
      </c>
      <c r="D63" s="1" t="s">
        <v>1070</v>
      </c>
      <c r="E63" s="1" t="s">
        <v>1071</v>
      </c>
      <c r="F63" s="2">
        <v>41671</v>
      </c>
      <c r="G63" s="2">
        <v>43809</v>
      </c>
      <c r="H63" s="1" t="s">
        <v>15</v>
      </c>
      <c r="I63" s="1" t="s">
        <v>153</v>
      </c>
      <c r="J63" s="1" t="s">
        <v>91</v>
      </c>
      <c r="K63" s="1" t="s">
        <v>91</v>
      </c>
      <c r="L63" s="1">
        <v>8</v>
      </c>
      <c r="M63" s="31" t="str">
        <f>VLOOKUP(L63,TiposUso!$A$1:$B$26,2,"FALSO")</f>
        <v>Captação de água subterrânea por meio de poço tubular já existente</v>
      </c>
      <c r="N63" s="1" t="s">
        <v>1064</v>
      </c>
      <c r="O63" s="1" t="s">
        <v>1072</v>
      </c>
      <c r="P63" s="1" t="s">
        <v>98</v>
      </c>
      <c r="Q63" s="1" t="s">
        <v>1073</v>
      </c>
      <c r="R63" s="1" t="s">
        <v>1074</v>
      </c>
      <c r="S63" s="19">
        <f t="shared" si="0"/>
        <v>10.111111111111111</v>
      </c>
      <c r="T63" s="1">
        <v>36.4</v>
      </c>
    </row>
    <row r="64" spans="1:21" s="1" customFormat="1" ht="15" customHeight="1" x14ac:dyDescent="0.2">
      <c r="A64" s="1" t="s">
        <v>1075</v>
      </c>
      <c r="B64" s="1" t="s">
        <v>1076</v>
      </c>
      <c r="C64" s="1" t="s">
        <v>1077</v>
      </c>
      <c r="D64" s="1" t="s">
        <v>1078</v>
      </c>
      <c r="E64" s="1" t="s">
        <v>1079</v>
      </c>
      <c r="F64" s="2">
        <v>41671</v>
      </c>
      <c r="G64" s="2">
        <v>43497</v>
      </c>
      <c r="H64" s="14" t="s">
        <v>15</v>
      </c>
      <c r="I64" s="1" t="s">
        <v>1080</v>
      </c>
      <c r="J64" s="2" t="s">
        <v>91</v>
      </c>
      <c r="K64" s="14" t="s">
        <v>91</v>
      </c>
      <c r="L64" s="1">
        <v>8</v>
      </c>
      <c r="M64" s="31" t="str">
        <f>VLOOKUP(L64,TiposUso!$A$1:$B$26,2,"FALSO")</f>
        <v>Captação de água subterrânea por meio de poço tubular já existente</v>
      </c>
      <c r="N64" s="1" t="s">
        <v>71</v>
      </c>
      <c r="O64" s="1" t="s">
        <v>1081</v>
      </c>
      <c r="P64" s="1" t="s">
        <v>98</v>
      </c>
      <c r="Q64" s="1" t="s">
        <v>1082</v>
      </c>
      <c r="R64" s="1" t="s">
        <v>1083</v>
      </c>
      <c r="S64" s="19">
        <f t="shared" si="0"/>
        <v>24.444444444444443</v>
      </c>
      <c r="T64" s="1">
        <v>88</v>
      </c>
    </row>
    <row r="65" spans="1:21" s="1" customFormat="1" ht="15" customHeight="1" x14ac:dyDescent="0.2">
      <c r="A65" s="1" t="s">
        <v>1084</v>
      </c>
      <c r="B65" s="1" t="s">
        <v>1085</v>
      </c>
      <c r="C65" s="1" t="s">
        <v>1086</v>
      </c>
      <c r="D65" s="1" t="s">
        <v>1054</v>
      </c>
      <c r="E65" s="1" t="s">
        <v>1087</v>
      </c>
      <c r="F65" s="2">
        <v>41671</v>
      </c>
      <c r="G65" s="2">
        <v>43497</v>
      </c>
      <c r="H65" s="14" t="s">
        <v>15</v>
      </c>
      <c r="I65" s="1" t="s">
        <v>183</v>
      </c>
      <c r="J65" s="14" t="s">
        <v>91</v>
      </c>
      <c r="K65" s="14" t="s">
        <v>91</v>
      </c>
      <c r="L65" s="1">
        <v>8</v>
      </c>
      <c r="M65" s="31" t="str">
        <f>VLOOKUP(L65,TiposUso!$A$1:$B$26,2,"FALSO")</f>
        <v>Captação de água subterrânea por meio de poço tubular já existente</v>
      </c>
      <c r="N65" s="1" t="s">
        <v>1064</v>
      </c>
      <c r="O65" s="1" t="s">
        <v>1088</v>
      </c>
      <c r="P65" s="1" t="s">
        <v>98</v>
      </c>
      <c r="Q65" s="1" t="s">
        <v>1089</v>
      </c>
      <c r="R65" s="1" t="s">
        <v>1090</v>
      </c>
      <c r="S65" s="19">
        <f t="shared" si="0"/>
        <v>2.8055555555555554</v>
      </c>
      <c r="T65" s="1">
        <v>10.1</v>
      </c>
    </row>
    <row r="66" spans="1:21" s="1" customFormat="1" ht="15" customHeight="1" x14ac:dyDescent="0.2">
      <c r="A66" s="1" t="s">
        <v>1091</v>
      </c>
      <c r="B66" s="1" t="s">
        <v>1092</v>
      </c>
      <c r="C66" s="1" t="s">
        <v>1093</v>
      </c>
      <c r="D66" s="1" t="s">
        <v>1094</v>
      </c>
      <c r="E66" s="1" t="s">
        <v>1095</v>
      </c>
      <c r="F66" s="2">
        <v>41671</v>
      </c>
      <c r="G66" s="2">
        <v>43497</v>
      </c>
      <c r="H66" s="14" t="s">
        <v>15</v>
      </c>
      <c r="I66" s="1" t="s">
        <v>1096</v>
      </c>
      <c r="J66" s="14" t="s">
        <v>91</v>
      </c>
      <c r="K66" s="14" t="s">
        <v>91</v>
      </c>
      <c r="L66" s="1">
        <v>8</v>
      </c>
      <c r="M66" s="31" t="str">
        <f>VLOOKUP(L66,TiposUso!$A$1:$B$26,2,"FALSO")</f>
        <v>Captação de água subterrânea por meio de poço tubular já existente</v>
      </c>
      <c r="N66" s="1" t="s">
        <v>71</v>
      </c>
      <c r="O66" s="1" t="s">
        <v>1097</v>
      </c>
      <c r="P66" s="1" t="s">
        <v>98</v>
      </c>
      <c r="Q66" s="1" t="s">
        <v>1098</v>
      </c>
      <c r="R66" s="1" t="s">
        <v>1099</v>
      </c>
      <c r="S66" s="19">
        <f t="shared" ref="S66:S101" si="1">(T66*1000)/3600</f>
        <v>0.30555555555555558</v>
      </c>
      <c r="T66" s="1">
        <v>1.1000000000000001</v>
      </c>
    </row>
    <row r="67" spans="1:21" s="1" customFormat="1" ht="15" customHeight="1" x14ac:dyDescent="0.2">
      <c r="A67" s="1" t="s">
        <v>1141</v>
      </c>
      <c r="B67" s="1" t="s">
        <v>1142</v>
      </c>
      <c r="C67" s="1" t="s">
        <v>1143</v>
      </c>
      <c r="D67" s="1" t="s">
        <v>1144</v>
      </c>
      <c r="E67" s="1" t="s">
        <v>1145</v>
      </c>
      <c r="F67" s="2">
        <v>41671</v>
      </c>
      <c r="G67" s="2">
        <v>43497</v>
      </c>
      <c r="H67" s="14" t="s">
        <v>15</v>
      </c>
      <c r="I67" s="1" t="s">
        <v>1146</v>
      </c>
      <c r="J67" s="14" t="s">
        <v>91</v>
      </c>
      <c r="K67" s="14" t="s">
        <v>91</v>
      </c>
      <c r="L67" s="1">
        <v>8</v>
      </c>
      <c r="M67" s="31" t="str">
        <f>VLOOKUP(L67,TiposUso!$A$1:$B$26,2,"FALSO")</f>
        <v>Captação de água subterrânea por meio de poço tubular já existente</v>
      </c>
      <c r="N67" s="1" t="s">
        <v>24</v>
      </c>
      <c r="O67" s="1" t="s">
        <v>1111</v>
      </c>
      <c r="P67" s="1" t="s">
        <v>98</v>
      </c>
      <c r="Q67" s="1" t="s">
        <v>1147</v>
      </c>
      <c r="R67" s="1" t="s">
        <v>1148</v>
      </c>
      <c r="S67" s="19">
        <f t="shared" si="1"/>
        <v>7.4999999999999997E-2</v>
      </c>
      <c r="T67" s="1">
        <v>0.27</v>
      </c>
      <c r="U67" s="1" t="s">
        <v>1149</v>
      </c>
    </row>
    <row r="68" spans="1:21" s="1" customFormat="1" ht="15" customHeight="1" x14ac:dyDescent="0.2">
      <c r="A68" s="1" t="s">
        <v>1150</v>
      </c>
      <c r="B68" s="1" t="s">
        <v>1151</v>
      </c>
      <c r="C68" s="1" t="s">
        <v>1152</v>
      </c>
      <c r="D68" s="1" t="s">
        <v>1153</v>
      </c>
      <c r="E68" s="1" t="s">
        <v>1315</v>
      </c>
      <c r="F68" s="2">
        <v>41675</v>
      </c>
      <c r="G68" s="2">
        <v>43501</v>
      </c>
      <c r="H68" s="1" t="s">
        <v>15</v>
      </c>
      <c r="I68" s="1" t="s">
        <v>183</v>
      </c>
      <c r="J68" s="14" t="s">
        <v>91</v>
      </c>
      <c r="K68" s="14" t="s">
        <v>91</v>
      </c>
      <c r="L68" s="1">
        <v>8</v>
      </c>
      <c r="M68" s="31" t="str">
        <f>VLOOKUP(L68,TiposUso!$A$1:$B$26,2,"FALSO")</f>
        <v>Captação de água subterrânea por meio de poço tubular já existente</v>
      </c>
      <c r="N68" s="1" t="s">
        <v>28</v>
      </c>
      <c r="O68" s="1" t="s">
        <v>592</v>
      </c>
      <c r="P68" s="1" t="s">
        <v>98</v>
      </c>
      <c r="Q68" s="1" t="s">
        <v>1154</v>
      </c>
      <c r="R68" s="1" t="s">
        <v>1155</v>
      </c>
      <c r="S68" s="19">
        <f t="shared" si="1"/>
        <v>2.1944444444444446</v>
      </c>
      <c r="T68" s="1">
        <v>7.9</v>
      </c>
    </row>
    <row r="69" spans="1:21" s="1" customFormat="1" ht="15" customHeight="1" x14ac:dyDescent="0.2">
      <c r="A69" s="1" t="s">
        <v>1156</v>
      </c>
      <c r="B69" s="1" t="s">
        <v>1157</v>
      </c>
      <c r="C69" s="1" t="s">
        <v>1158</v>
      </c>
      <c r="D69" s="1" t="s">
        <v>1153</v>
      </c>
      <c r="E69" s="1" t="s">
        <v>1316</v>
      </c>
      <c r="F69" s="2">
        <v>41675</v>
      </c>
      <c r="G69" s="2">
        <v>43405</v>
      </c>
      <c r="H69" s="1" t="s">
        <v>15</v>
      </c>
      <c r="I69" s="1" t="s">
        <v>142</v>
      </c>
      <c r="J69" s="14" t="s">
        <v>91</v>
      </c>
      <c r="K69" s="14" t="s">
        <v>91</v>
      </c>
      <c r="L69" s="1">
        <v>11</v>
      </c>
      <c r="M69" s="31" t="str">
        <f>VLOOKUP(L69,TiposUso!$A$1:$B$26,2,"FALSO")</f>
        <v>Captação de água em surgência (nascente)</v>
      </c>
      <c r="N69" s="1" t="s">
        <v>28</v>
      </c>
      <c r="O69" s="1" t="s">
        <v>592</v>
      </c>
      <c r="P69" s="1" t="s">
        <v>395</v>
      </c>
      <c r="Q69" s="1" t="s">
        <v>1159</v>
      </c>
      <c r="R69" s="1" t="s">
        <v>1160</v>
      </c>
      <c r="S69" s="19">
        <f t="shared" si="1"/>
        <v>8.3333333333333339</v>
      </c>
      <c r="T69" s="1">
        <v>30</v>
      </c>
      <c r="U69" s="1" t="s">
        <v>1161</v>
      </c>
    </row>
    <row r="70" spans="1:21" s="1" customFormat="1" ht="15" customHeight="1" x14ac:dyDescent="0.2">
      <c r="A70" s="1" t="s">
        <v>1162</v>
      </c>
      <c r="B70" s="1" t="s">
        <v>1163</v>
      </c>
      <c r="C70" s="1" t="s">
        <v>1164</v>
      </c>
      <c r="D70" s="1" t="s">
        <v>1165</v>
      </c>
      <c r="E70" s="1" t="s">
        <v>1317</v>
      </c>
      <c r="F70" s="2">
        <v>41675</v>
      </c>
      <c r="G70" s="2">
        <v>42339</v>
      </c>
      <c r="H70" s="1" t="s">
        <v>15</v>
      </c>
      <c r="I70" s="1" t="s">
        <v>1166</v>
      </c>
      <c r="J70" s="1" t="s">
        <v>91</v>
      </c>
      <c r="K70" s="1" t="s">
        <v>91</v>
      </c>
      <c r="L70" s="1">
        <v>10</v>
      </c>
      <c r="M70" s="31" t="str">
        <f>VLOOKUP(L70,TiposUso!$A$1:$B$26,2,"FALSO")</f>
        <v>Captação de água subterrânea para fins de rebaixamento de nível de água em mineração</v>
      </c>
      <c r="N70" s="1" t="s">
        <v>28</v>
      </c>
      <c r="O70" s="1" t="s">
        <v>299</v>
      </c>
      <c r="P70" s="1" t="s">
        <v>1167</v>
      </c>
      <c r="Q70" s="1" t="s">
        <v>1168</v>
      </c>
      <c r="R70" s="1" t="s">
        <v>1169</v>
      </c>
      <c r="S70" s="19">
        <f t="shared" si="1"/>
        <v>9.25</v>
      </c>
      <c r="T70" s="1">
        <v>33.299999999999997</v>
      </c>
      <c r="U70" s="1" t="s">
        <v>1170</v>
      </c>
    </row>
    <row r="71" spans="1:21" s="1" customFormat="1" ht="15" customHeight="1" x14ac:dyDescent="0.2">
      <c r="A71" s="1" t="s">
        <v>1171</v>
      </c>
      <c r="B71" s="1" t="s">
        <v>1172</v>
      </c>
      <c r="C71" s="1" t="s">
        <v>1173</v>
      </c>
      <c r="D71" s="1" t="s">
        <v>1174</v>
      </c>
      <c r="E71" s="1" t="s">
        <v>1318</v>
      </c>
      <c r="F71" s="2">
        <v>41675</v>
      </c>
      <c r="G71" s="2">
        <v>43136</v>
      </c>
      <c r="H71" s="1" t="s">
        <v>15</v>
      </c>
      <c r="I71" s="1" t="s">
        <v>142</v>
      </c>
      <c r="J71" s="1" t="s">
        <v>91</v>
      </c>
      <c r="K71" s="1" t="s">
        <v>91</v>
      </c>
      <c r="L71" s="1">
        <v>8</v>
      </c>
      <c r="M71" s="31" t="str">
        <f>VLOOKUP(L71,TiposUso!$A$1:$B$26,2,"FALSO")</f>
        <v>Captação de água subterrânea por meio de poço tubular já existente</v>
      </c>
      <c r="N71" s="1" t="s">
        <v>28</v>
      </c>
      <c r="O71" s="1" t="s">
        <v>592</v>
      </c>
      <c r="P71" s="1" t="s">
        <v>98</v>
      </c>
      <c r="Q71" s="1" t="s">
        <v>1175</v>
      </c>
      <c r="R71" s="1" t="s">
        <v>1176</v>
      </c>
      <c r="S71" s="19">
        <f t="shared" si="1"/>
        <v>0.5</v>
      </c>
      <c r="T71" s="14">
        <v>1.8</v>
      </c>
    </row>
    <row r="72" spans="1:21" s="1" customFormat="1" ht="15" customHeight="1" x14ac:dyDescent="0.2">
      <c r="A72" s="1" t="s">
        <v>1177</v>
      </c>
      <c r="B72" s="1" t="s">
        <v>1178</v>
      </c>
      <c r="C72" s="1" t="s">
        <v>1179</v>
      </c>
      <c r="D72" s="1" t="s">
        <v>1180</v>
      </c>
      <c r="E72" s="1" t="s">
        <v>1181</v>
      </c>
      <c r="F72" s="2">
        <v>41675</v>
      </c>
      <c r="G72" s="2">
        <v>43501</v>
      </c>
      <c r="H72" s="1" t="s">
        <v>15</v>
      </c>
      <c r="I72" s="1" t="s">
        <v>142</v>
      </c>
      <c r="J72" s="1" t="s">
        <v>91</v>
      </c>
      <c r="K72" s="1" t="s">
        <v>91</v>
      </c>
      <c r="L72" s="1">
        <v>8</v>
      </c>
      <c r="M72" s="31" t="str">
        <f>VLOOKUP(L72,TiposUso!$A$1:$B$26,2,"FALSO")</f>
        <v>Captação de água subterrânea por meio de poço tubular já existente</v>
      </c>
      <c r="N72" s="1" t="s">
        <v>76</v>
      </c>
      <c r="O72" s="1" t="s">
        <v>685</v>
      </c>
      <c r="P72" s="1" t="s">
        <v>98</v>
      </c>
      <c r="Q72" s="1" t="s">
        <v>1182</v>
      </c>
      <c r="R72" s="1" t="s">
        <v>1183</v>
      </c>
      <c r="S72" s="19">
        <f t="shared" si="1"/>
        <v>0.41666666666666669</v>
      </c>
      <c r="T72" s="14">
        <v>1.5</v>
      </c>
    </row>
    <row r="73" spans="1:21" s="1" customFormat="1" ht="15" customHeight="1" x14ac:dyDescent="0.2">
      <c r="A73" s="1" t="s">
        <v>1184</v>
      </c>
      <c r="B73" s="1" t="s">
        <v>1185</v>
      </c>
      <c r="C73" s="1" t="s">
        <v>1186</v>
      </c>
      <c r="D73" s="1" t="s">
        <v>546</v>
      </c>
      <c r="E73" s="1" t="s">
        <v>1319</v>
      </c>
      <c r="F73" s="2">
        <v>41675</v>
      </c>
      <c r="G73" s="2">
        <v>43501</v>
      </c>
      <c r="H73" s="1" t="s">
        <v>15</v>
      </c>
      <c r="I73" s="1" t="s">
        <v>153</v>
      </c>
      <c r="J73" s="1" t="s">
        <v>91</v>
      </c>
      <c r="K73" s="1" t="s">
        <v>91</v>
      </c>
      <c r="L73" s="1">
        <v>8</v>
      </c>
      <c r="M73" s="31" t="str">
        <f>VLOOKUP(L73,TiposUso!$A$1:$B$26,2,"FALSO")</f>
        <v>Captação de água subterrânea por meio de poço tubular já existente</v>
      </c>
      <c r="N73" s="1" t="s">
        <v>32</v>
      </c>
      <c r="O73" s="1" t="s">
        <v>548</v>
      </c>
      <c r="P73" s="1" t="s">
        <v>98</v>
      </c>
      <c r="Q73" s="1" t="s">
        <v>1187</v>
      </c>
      <c r="R73" s="1" t="s">
        <v>1188</v>
      </c>
      <c r="S73" s="19">
        <f t="shared" si="1"/>
        <v>1.1111111111111112</v>
      </c>
      <c r="T73" s="14">
        <v>4</v>
      </c>
    </row>
    <row r="74" spans="1:21" s="1" customFormat="1" ht="15" customHeight="1" x14ac:dyDescent="0.2">
      <c r="A74" s="1" t="s">
        <v>1189</v>
      </c>
      <c r="B74" s="1" t="s">
        <v>1190</v>
      </c>
      <c r="C74" s="1" t="s">
        <v>1191</v>
      </c>
      <c r="D74" s="1" t="s">
        <v>539</v>
      </c>
      <c r="E74" s="1" t="s">
        <v>1320</v>
      </c>
      <c r="F74" s="2">
        <v>41675</v>
      </c>
      <c r="G74" s="2">
        <v>43501</v>
      </c>
      <c r="H74" s="1" t="s">
        <v>15</v>
      </c>
      <c r="I74" s="1" t="s">
        <v>142</v>
      </c>
      <c r="J74" s="1" t="s">
        <v>91</v>
      </c>
      <c r="K74" s="1" t="s">
        <v>91</v>
      </c>
      <c r="L74" s="1">
        <v>8</v>
      </c>
      <c r="M74" s="31" t="str">
        <f>VLOOKUP(L74,TiposUso!$A$1:$B$26,2,"FALSO")</f>
        <v>Captação de água subterrânea por meio de poço tubular já existente</v>
      </c>
      <c r="N74" s="1" t="s">
        <v>77</v>
      </c>
      <c r="O74" s="1" t="s">
        <v>532</v>
      </c>
      <c r="P74" s="1" t="s">
        <v>98</v>
      </c>
      <c r="Q74" s="1" t="s">
        <v>1192</v>
      </c>
      <c r="R74" s="1" t="s">
        <v>1193</v>
      </c>
      <c r="S74" s="19">
        <f t="shared" si="1"/>
        <v>1.875</v>
      </c>
      <c r="T74" s="14">
        <v>6.75</v>
      </c>
    </row>
    <row r="75" spans="1:21" s="14" customFormat="1" ht="15" customHeight="1" x14ac:dyDescent="0.2">
      <c r="A75" s="1" t="s">
        <v>1446</v>
      </c>
      <c r="B75" s="1" t="s">
        <v>1447</v>
      </c>
      <c r="C75" s="1" t="s">
        <v>1448</v>
      </c>
      <c r="D75" s="14" t="s">
        <v>1449</v>
      </c>
      <c r="E75" s="1" t="s">
        <v>1480</v>
      </c>
      <c r="F75" s="33">
        <v>41681</v>
      </c>
      <c r="G75" s="33">
        <v>42593</v>
      </c>
      <c r="H75" s="14" t="s">
        <v>15</v>
      </c>
      <c r="I75" s="1" t="s">
        <v>142</v>
      </c>
      <c r="J75" s="14" t="s">
        <v>91</v>
      </c>
      <c r="K75" s="14" t="s">
        <v>91</v>
      </c>
      <c r="L75" s="14">
        <v>8</v>
      </c>
      <c r="M75" s="31" t="str">
        <f>VLOOKUP(L75,TiposUso!$A$1:$B$26,2,"FALSO")</f>
        <v>Captação de água subterrânea por meio de poço tubular já existente</v>
      </c>
      <c r="N75" s="14" t="s">
        <v>65</v>
      </c>
      <c r="O75" s="14" t="s">
        <v>135</v>
      </c>
      <c r="P75" s="14" t="s">
        <v>98</v>
      </c>
      <c r="Q75" s="1" t="s">
        <v>1450</v>
      </c>
      <c r="R75" s="1" t="s">
        <v>1451</v>
      </c>
      <c r="S75" s="19">
        <f t="shared" si="1"/>
        <v>3.6111111111111112</v>
      </c>
      <c r="T75" s="14">
        <v>13</v>
      </c>
    </row>
    <row r="76" spans="1:21" s="1" customFormat="1" ht="15" customHeight="1" x14ac:dyDescent="0.2">
      <c r="A76" s="1" t="s">
        <v>1452</v>
      </c>
      <c r="B76" s="1" t="s">
        <v>1447</v>
      </c>
      <c r="C76" s="1" t="s">
        <v>1448</v>
      </c>
      <c r="D76" s="14" t="s">
        <v>1449</v>
      </c>
      <c r="E76" s="1" t="s">
        <v>1453</v>
      </c>
      <c r="F76" s="33">
        <v>41681</v>
      </c>
      <c r="G76" s="33">
        <v>42593</v>
      </c>
      <c r="H76" s="14" t="s">
        <v>15</v>
      </c>
      <c r="I76" s="1" t="s">
        <v>142</v>
      </c>
      <c r="J76" s="14" t="s">
        <v>91</v>
      </c>
      <c r="K76" s="14" t="s">
        <v>91</v>
      </c>
      <c r="L76" s="14">
        <v>8</v>
      </c>
      <c r="M76" s="31" t="str">
        <f>VLOOKUP(L76,TiposUso!$A$1:$B$26,2,"FALSO")</f>
        <v>Captação de água subterrânea por meio de poço tubular já existente</v>
      </c>
      <c r="N76" s="14" t="s">
        <v>65</v>
      </c>
      <c r="O76" s="14" t="s">
        <v>135</v>
      </c>
      <c r="P76" s="14" t="s">
        <v>98</v>
      </c>
      <c r="Q76" s="1" t="s">
        <v>1454</v>
      </c>
      <c r="R76" s="1" t="s">
        <v>1455</v>
      </c>
      <c r="S76" s="19">
        <f t="shared" si="1"/>
        <v>2.0833333333333335</v>
      </c>
      <c r="T76" s="14">
        <v>7.5</v>
      </c>
    </row>
    <row r="77" spans="1:21" s="1" customFormat="1" ht="15" customHeight="1" x14ac:dyDescent="0.2">
      <c r="A77" s="1" t="s">
        <v>1456</v>
      </c>
      <c r="B77" s="1" t="s">
        <v>1457</v>
      </c>
      <c r="C77" s="1" t="s">
        <v>1458</v>
      </c>
      <c r="D77" s="1" t="s">
        <v>1459</v>
      </c>
      <c r="E77" s="1" t="s">
        <v>1481</v>
      </c>
      <c r="F77" s="33">
        <v>41681</v>
      </c>
      <c r="G77" s="2">
        <v>43507</v>
      </c>
      <c r="H77" s="1" t="s">
        <v>15</v>
      </c>
      <c r="I77" s="1" t="s">
        <v>826</v>
      </c>
      <c r="J77" s="1" t="s">
        <v>91</v>
      </c>
      <c r="K77" s="1" t="s">
        <v>91</v>
      </c>
      <c r="L77" s="14">
        <v>8</v>
      </c>
      <c r="M77" s="31" t="str">
        <f>VLOOKUP(L77,TiposUso!$A$1:$B$26,2,"FALSO")</f>
        <v>Captação de água subterrânea por meio de poço tubular já existente</v>
      </c>
      <c r="N77" s="14" t="s">
        <v>65</v>
      </c>
      <c r="O77" s="14" t="s">
        <v>135</v>
      </c>
      <c r="P77" s="14" t="s">
        <v>98</v>
      </c>
      <c r="Q77" s="1" t="s">
        <v>1460</v>
      </c>
      <c r="R77" s="1" t="s">
        <v>1461</v>
      </c>
      <c r="S77" s="19">
        <f t="shared" si="1"/>
        <v>19.444444444444443</v>
      </c>
      <c r="T77" s="14">
        <v>70</v>
      </c>
    </row>
    <row r="78" spans="1:21" s="1" customFormat="1" ht="15" customHeight="1" x14ac:dyDescent="0.2">
      <c r="A78" s="1" t="s">
        <v>1462</v>
      </c>
      <c r="B78" s="1" t="s">
        <v>1463</v>
      </c>
      <c r="C78" s="1" t="s">
        <v>1464</v>
      </c>
      <c r="D78" s="1" t="s">
        <v>167</v>
      </c>
      <c r="E78" s="1" t="s">
        <v>1482</v>
      </c>
      <c r="F78" s="33">
        <v>41681</v>
      </c>
      <c r="G78" s="2">
        <v>43142</v>
      </c>
      <c r="H78" s="1" t="s">
        <v>15</v>
      </c>
      <c r="I78" s="1" t="s">
        <v>168</v>
      </c>
      <c r="J78" s="1" t="s">
        <v>91</v>
      </c>
      <c r="K78" s="1" t="s">
        <v>91</v>
      </c>
      <c r="L78" s="1">
        <v>26</v>
      </c>
      <c r="M78" s="31" t="str">
        <f>VLOOKUP(L78,TiposUso!$A$1:$B$26,2,"FALSO")</f>
        <v>Dragagem em cava aluvionar para fins de extração mineral</v>
      </c>
      <c r="N78" s="1" t="s">
        <v>20</v>
      </c>
      <c r="O78" s="1" t="s">
        <v>154</v>
      </c>
      <c r="P78" s="1" t="s">
        <v>169</v>
      </c>
      <c r="Q78" s="36" t="s">
        <v>1465</v>
      </c>
      <c r="R78" s="36" t="s">
        <v>1466</v>
      </c>
      <c r="S78" s="19">
        <f t="shared" si="1"/>
        <v>13.888888888888889</v>
      </c>
      <c r="T78" s="14">
        <v>50</v>
      </c>
    </row>
    <row r="79" spans="1:21" s="1" customFormat="1" ht="15" customHeight="1" x14ac:dyDescent="0.2">
      <c r="A79" s="1" t="s">
        <v>1467</v>
      </c>
      <c r="B79" s="1" t="s">
        <v>1468</v>
      </c>
      <c r="C79" s="1" t="s">
        <v>1469</v>
      </c>
      <c r="D79" s="1" t="s">
        <v>1470</v>
      </c>
      <c r="E79" s="1" t="s">
        <v>1483</v>
      </c>
      <c r="F79" s="33">
        <v>41681</v>
      </c>
      <c r="G79" s="2">
        <v>43507</v>
      </c>
      <c r="H79" s="1" t="s">
        <v>15</v>
      </c>
      <c r="I79" s="1" t="s">
        <v>87</v>
      </c>
      <c r="J79" s="1" t="s">
        <v>91</v>
      </c>
      <c r="K79" s="1" t="s">
        <v>91</v>
      </c>
      <c r="L79" s="14">
        <v>8</v>
      </c>
      <c r="M79" s="31" t="str">
        <f>VLOOKUP(L79,TiposUso!$A$1:$B$26,2,"FALSO")</f>
        <v>Captação de água subterrânea por meio de poço tubular já existente</v>
      </c>
      <c r="N79" s="1" t="s">
        <v>20</v>
      </c>
      <c r="O79" s="1" t="s">
        <v>154</v>
      </c>
      <c r="P79" s="1" t="s">
        <v>98</v>
      </c>
      <c r="Q79" s="1" t="s">
        <v>1471</v>
      </c>
      <c r="R79" s="1" t="s">
        <v>1472</v>
      </c>
      <c r="S79" s="19">
        <f t="shared" si="1"/>
        <v>0.38055555555555554</v>
      </c>
      <c r="T79" s="14">
        <v>1.37</v>
      </c>
    </row>
    <row r="80" spans="1:21" s="1" customFormat="1" ht="15" customHeight="1" x14ac:dyDescent="0.2">
      <c r="A80" s="1" t="s">
        <v>1473</v>
      </c>
      <c r="B80" s="1" t="s">
        <v>1474</v>
      </c>
      <c r="C80" s="1" t="s">
        <v>1475</v>
      </c>
      <c r="D80" s="1" t="s">
        <v>1476</v>
      </c>
      <c r="E80" s="1" t="s">
        <v>1484</v>
      </c>
      <c r="F80" s="33">
        <v>41681</v>
      </c>
      <c r="G80" s="2">
        <v>43507</v>
      </c>
      <c r="H80" s="1" t="s">
        <v>15</v>
      </c>
      <c r="I80" s="1" t="s">
        <v>183</v>
      </c>
      <c r="J80" s="1" t="s">
        <v>91</v>
      </c>
      <c r="K80" s="1" t="s">
        <v>91</v>
      </c>
      <c r="L80" s="14">
        <v>8</v>
      </c>
      <c r="M80" s="31" t="str">
        <f>VLOOKUP(L80,TiposUso!$A$1:$B$26,2,"FALSO")</f>
        <v>Captação de água subterrânea por meio de poço tubular já existente</v>
      </c>
      <c r="N80" s="1" t="s">
        <v>25</v>
      </c>
      <c r="O80" s="1" t="s">
        <v>1477</v>
      </c>
      <c r="P80" s="1" t="s">
        <v>98</v>
      </c>
      <c r="Q80" s="1" t="s">
        <v>1478</v>
      </c>
      <c r="R80" s="1" t="s">
        <v>1479</v>
      </c>
      <c r="S80" s="19">
        <f t="shared" si="1"/>
        <v>0.19444444444444445</v>
      </c>
      <c r="T80" s="14">
        <v>0.7</v>
      </c>
    </row>
    <row r="81" spans="1:20" s="1" customFormat="1" ht="15" customHeight="1" x14ac:dyDescent="0.2">
      <c r="A81" s="1" t="s">
        <v>1504</v>
      </c>
      <c r="B81" s="1" t="s">
        <v>1474</v>
      </c>
      <c r="C81" s="1" t="s">
        <v>1475</v>
      </c>
      <c r="D81" s="1" t="s">
        <v>1476</v>
      </c>
      <c r="E81" s="1" t="s">
        <v>1712</v>
      </c>
      <c r="F81" s="33">
        <v>41681</v>
      </c>
      <c r="G81" s="2">
        <v>43507</v>
      </c>
      <c r="H81" s="1" t="s">
        <v>15</v>
      </c>
      <c r="I81" s="1" t="s">
        <v>183</v>
      </c>
      <c r="J81" s="1" t="s">
        <v>91</v>
      </c>
      <c r="K81" s="1" t="s">
        <v>91</v>
      </c>
      <c r="L81" s="14">
        <v>8</v>
      </c>
      <c r="M81" s="31" t="str">
        <f>VLOOKUP(L81,TiposUso!$A$1:$B$26,2,"FALSO")</f>
        <v>Captação de água subterrânea por meio de poço tubular já existente</v>
      </c>
      <c r="N81" s="1" t="s">
        <v>20</v>
      </c>
      <c r="O81" s="1" t="s">
        <v>154</v>
      </c>
      <c r="P81" s="1" t="s">
        <v>98</v>
      </c>
      <c r="Q81" s="1" t="s">
        <v>1505</v>
      </c>
      <c r="R81" s="1" t="s">
        <v>1506</v>
      </c>
      <c r="S81" s="19">
        <f t="shared" si="1"/>
        <v>0.5</v>
      </c>
      <c r="T81" s="14">
        <v>1.8</v>
      </c>
    </row>
    <row r="82" spans="1:20" s="1" customFormat="1" ht="15" customHeight="1" x14ac:dyDescent="0.2">
      <c r="A82" s="1" t="s">
        <v>1507</v>
      </c>
      <c r="B82" s="1" t="s">
        <v>1508</v>
      </c>
      <c r="C82" s="1" t="s">
        <v>1509</v>
      </c>
      <c r="D82" s="1" t="s">
        <v>181</v>
      </c>
      <c r="E82" s="1" t="s">
        <v>1510</v>
      </c>
      <c r="F82" s="33">
        <v>41681</v>
      </c>
      <c r="G82" s="2">
        <v>43131</v>
      </c>
      <c r="H82" s="1" t="s">
        <v>15</v>
      </c>
      <c r="I82" s="1" t="s">
        <v>786</v>
      </c>
      <c r="J82" s="1" t="s">
        <v>91</v>
      </c>
      <c r="K82" s="1" t="s">
        <v>91</v>
      </c>
      <c r="L82" s="14">
        <v>8</v>
      </c>
      <c r="M82" s="31" t="str">
        <f>VLOOKUP(L82,TiposUso!$A$1:$B$26,2,"FALSO")</f>
        <v>Captação de água subterrânea por meio de poço tubular já existente</v>
      </c>
      <c r="N82" s="1" t="s">
        <v>70</v>
      </c>
      <c r="O82" s="1" t="s">
        <v>184</v>
      </c>
      <c r="P82" s="1" t="s">
        <v>98</v>
      </c>
      <c r="Q82" s="1" t="s">
        <v>1511</v>
      </c>
      <c r="R82" s="1" t="s">
        <v>1512</v>
      </c>
      <c r="S82" s="19">
        <f t="shared" si="1"/>
        <v>5.9444444444444446</v>
      </c>
      <c r="T82" s="14">
        <v>21.4</v>
      </c>
    </row>
    <row r="83" spans="1:20" s="1" customFormat="1" ht="15" customHeight="1" x14ac:dyDescent="0.2">
      <c r="A83" s="1" t="s">
        <v>1513</v>
      </c>
      <c r="B83" s="1" t="s">
        <v>1514</v>
      </c>
      <c r="C83" s="1" t="s">
        <v>1515</v>
      </c>
      <c r="D83" s="1" t="s">
        <v>793</v>
      </c>
      <c r="E83" s="1" t="s">
        <v>1516</v>
      </c>
      <c r="F83" s="33">
        <v>41681</v>
      </c>
      <c r="G83" s="2">
        <v>42814</v>
      </c>
      <c r="H83" s="1" t="s">
        <v>15</v>
      </c>
      <c r="I83" s="1" t="s">
        <v>183</v>
      </c>
      <c r="J83" s="1" t="s">
        <v>91</v>
      </c>
      <c r="K83" s="1" t="s">
        <v>91</v>
      </c>
      <c r="L83" s="14">
        <v>8</v>
      </c>
      <c r="M83" s="31" t="str">
        <f>VLOOKUP(L83,TiposUso!$A$1:$B$26,2,"FALSO")</f>
        <v>Captação de água subterrânea por meio de poço tubular já existente</v>
      </c>
      <c r="N83" s="1" t="s">
        <v>70</v>
      </c>
      <c r="O83" s="1" t="s">
        <v>184</v>
      </c>
      <c r="P83" s="1" t="s">
        <v>98</v>
      </c>
      <c r="Q83" s="1" t="s">
        <v>1517</v>
      </c>
      <c r="R83" s="1" t="s">
        <v>1518</v>
      </c>
      <c r="S83" s="19">
        <f t="shared" si="1"/>
        <v>2.125</v>
      </c>
      <c r="T83" s="14">
        <v>7.65</v>
      </c>
    </row>
    <row r="84" spans="1:20" s="1" customFormat="1" ht="15" customHeight="1" x14ac:dyDescent="0.2">
      <c r="A84" s="1" t="s">
        <v>1519</v>
      </c>
      <c r="B84" s="1" t="s">
        <v>1514</v>
      </c>
      <c r="C84" s="1" t="s">
        <v>1515</v>
      </c>
      <c r="D84" s="1" t="s">
        <v>793</v>
      </c>
      <c r="E84" s="1" t="s">
        <v>1520</v>
      </c>
      <c r="F84" s="33">
        <v>41681</v>
      </c>
      <c r="G84" s="2">
        <v>42814</v>
      </c>
      <c r="H84" s="1" t="s">
        <v>15</v>
      </c>
      <c r="I84" s="1" t="s">
        <v>183</v>
      </c>
      <c r="J84" s="1" t="s">
        <v>91</v>
      </c>
      <c r="K84" s="1" t="s">
        <v>91</v>
      </c>
      <c r="L84" s="14">
        <v>8</v>
      </c>
      <c r="M84" s="31" t="str">
        <f>VLOOKUP(L84,TiposUso!$A$1:$B$26,2,"FALSO")</f>
        <v>Captação de água subterrânea por meio de poço tubular já existente</v>
      </c>
      <c r="N84" s="1" t="s">
        <v>70</v>
      </c>
      <c r="O84" s="1" t="s">
        <v>184</v>
      </c>
      <c r="P84" s="1" t="s">
        <v>98</v>
      </c>
      <c r="Q84" s="1" t="s">
        <v>1521</v>
      </c>
      <c r="R84" s="1" t="s">
        <v>1522</v>
      </c>
      <c r="S84" s="19">
        <f t="shared" si="1"/>
        <v>1.2916666666666667</v>
      </c>
      <c r="T84" s="14">
        <v>4.6500000000000004</v>
      </c>
    </row>
    <row r="85" spans="1:20" s="1" customFormat="1" ht="15" customHeight="1" x14ac:dyDescent="0.2">
      <c r="A85" s="1" t="s">
        <v>1523</v>
      </c>
      <c r="B85" s="1" t="s">
        <v>1514</v>
      </c>
      <c r="C85" s="1" t="s">
        <v>1515</v>
      </c>
      <c r="D85" s="1" t="s">
        <v>793</v>
      </c>
      <c r="E85" s="1" t="s">
        <v>1524</v>
      </c>
      <c r="F85" s="33">
        <v>41681</v>
      </c>
      <c r="G85" s="2">
        <v>42814</v>
      </c>
      <c r="H85" s="1" t="s">
        <v>15</v>
      </c>
      <c r="I85" s="1" t="s">
        <v>183</v>
      </c>
      <c r="J85" s="1" t="s">
        <v>91</v>
      </c>
      <c r="K85" s="1" t="s">
        <v>91</v>
      </c>
      <c r="L85" s="14">
        <v>8</v>
      </c>
      <c r="M85" s="31" t="str">
        <f>VLOOKUP(L85,TiposUso!$A$1:$B$26,2,"FALSO")</f>
        <v>Captação de água subterrânea por meio de poço tubular já existente</v>
      </c>
      <c r="N85" s="1" t="s">
        <v>70</v>
      </c>
      <c r="O85" s="1" t="s">
        <v>184</v>
      </c>
      <c r="P85" s="1" t="s">
        <v>98</v>
      </c>
      <c r="Q85" s="1" t="s">
        <v>1525</v>
      </c>
      <c r="R85" s="1" t="s">
        <v>1526</v>
      </c>
      <c r="S85" s="19">
        <f t="shared" si="1"/>
        <v>3</v>
      </c>
      <c r="T85" s="14">
        <v>10.8</v>
      </c>
    </row>
    <row r="86" spans="1:20" s="1" customFormat="1" ht="15" customHeight="1" x14ac:dyDescent="0.2">
      <c r="A86" s="1" t="s">
        <v>1577</v>
      </c>
      <c r="B86" s="1" t="s">
        <v>1578</v>
      </c>
      <c r="C86" s="1" t="s">
        <v>1579</v>
      </c>
      <c r="D86" s="1" t="s">
        <v>960</v>
      </c>
      <c r="E86" s="1" t="s">
        <v>1580</v>
      </c>
      <c r="F86" s="33">
        <v>41681</v>
      </c>
      <c r="G86" s="2">
        <v>43507</v>
      </c>
      <c r="H86" s="1" t="s">
        <v>15</v>
      </c>
      <c r="I86" s="1" t="s">
        <v>183</v>
      </c>
      <c r="J86" s="1" t="s">
        <v>91</v>
      </c>
      <c r="K86" s="1" t="s">
        <v>91</v>
      </c>
      <c r="L86" s="14">
        <v>8</v>
      </c>
      <c r="M86" s="31" t="str">
        <f>VLOOKUP(L86,TiposUso!$A$1:$B$26,2,"FALSO")</f>
        <v>Captação de água subterrânea por meio de poço tubular já existente</v>
      </c>
      <c r="N86" s="1" t="s">
        <v>25</v>
      </c>
      <c r="O86" s="1" t="s">
        <v>1477</v>
      </c>
      <c r="P86" s="1" t="s">
        <v>98</v>
      </c>
      <c r="Q86" s="1" t="s">
        <v>1581</v>
      </c>
      <c r="R86" s="1" t="s">
        <v>1582</v>
      </c>
      <c r="S86" s="19">
        <f t="shared" si="1"/>
        <v>1.3888888888888888</v>
      </c>
      <c r="T86" s="14">
        <v>5</v>
      </c>
    </row>
    <row r="87" spans="1:20" s="1" customFormat="1" ht="15" customHeight="1" x14ac:dyDescent="0.2">
      <c r="A87" s="1" t="s">
        <v>1583</v>
      </c>
      <c r="B87" s="1" t="s">
        <v>1584</v>
      </c>
      <c r="C87" s="1" t="s">
        <v>1585</v>
      </c>
      <c r="D87" s="1" t="s">
        <v>1586</v>
      </c>
      <c r="E87" s="1" t="s">
        <v>1587</v>
      </c>
      <c r="F87" s="33">
        <v>41681</v>
      </c>
      <c r="G87" s="2">
        <v>43507</v>
      </c>
      <c r="H87" s="1" t="s">
        <v>15</v>
      </c>
      <c r="I87" s="1" t="s">
        <v>183</v>
      </c>
      <c r="J87" s="1" t="s">
        <v>91</v>
      </c>
      <c r="K87" s="1" t="s">
        <v>91</v>
      </c>
      <c r="L87" s="14">
        <v>8</v>
      </c>
      <c r="M87" s="31" t="str">
        <f>VLOOKUP(L87,TiposUso!$A$1:$B$26,2,"FALSO")</f>
        <v>Captação de água subterrânea por meio de poço tubular já existente</v>
      </c>
      <c r="N87" s="1" t="s">
        <v>31</v>
      </c>
      <c r="O87" s="1" t="s">
        <v>557</v>
      </c>
      <c r="P87" s="1" t="s">
        <v>98</v>
      </c>
      <c r="Q87" s="1" t="s">
        <v>1588</v>
      </c>
      <c r="R87" s="1" t="s">
        <v>1589</v>
      </c>
      <c r="S87" s="19">
        <f t="shared" si="1"/>
        <v>1.8333333333333333</v>
      </c>
      <c r="T87" s="14">
        <v>6.6</v>
      </c>
    </row>
    <row r="88" spans="1:20" s="1" customFormat="1" ht="15" customHeight="1" x14ac:dyDescent="0.2">
      <c r="A88" s="1" t="s">
        <v>1601</v>
      </c>
      <c r="B88" s="1" t="s">
        <v>1602</v>
      </c>
      <c r="C88" s="1" t="s">
        <v>1603</v>
      </c>
      <c r="D88" s="14" t="s">
        <v>759</v>
      </c>
      <c r="E88" s="1" t="s">
        <v>1604</v>
      </c>
      <c r="F88" s="2">
        <v>41684</v>
      </c>
      <c r="G88" s="2">
        <v>43510</v>
      </c>
      <c r="H88" s="14" t="s">
        <v>15</v>
      </c>
      <c r="I88" s="1" t="s">
        <v>142</v>
      </c>
      <c r="J88" s="14" t="s">
        <v>91</v>
      </c>
      <c r="K88" s="14" t="s">
        <v>91</v>
      </c>
      <c r="L88" s="14">
        <v>8</v>
      </c>
      <c r="M88" s="31" t="str">
        <f>VLOOKUP(L88,TiposUso!$A$1:$B$26,2,"FALSO")</f>
        <v>Captação de água subterrânea por meio de poço tubular já existente</v>
      </c>
      <c r="N88" s="1" t="s">
        <v>65</v>
      </c>
      <c r="O88" s="1" t="s">
        <v>135</v>
      </c>
      <c r="P88" s="1" t="s">
        <v>98</v>
      </c>
      <c r="Q88" s="1" t="s">
        <v>1605</v>
      </c>
      <c r="R88" s="1" t="s">
        <v>1606</v>
      </c>
      <c r="S88" s="19">
        <f t="shared" si="1"/>
        <v>0.27777777777777779</v>
      </c>
      <c r="T88" s="14">
        <v>1</v>
      </c>
    </row>
    <row r="89" spans="1:20" s="1" customFormat="1" ht="15" customHeight="1" x14ac:dyDescent="0.2">
      <c r="A89" s="1" t="s">
        <v>1662</v>
      </c>
      <c r="B89" s="1" t="s">
        <v>1663</v>
      </c>
      <c r="C89" s="1" t="s">
        <v>1664</v>
      </c>
      <c r="D89" s="1" t="s">
        <v>234</v>
      </c>
      <c r="E89" s="1" t="s">
        <v>1710</v>
      </c>
      <c r="F89" s="2">
        <v>41684</v>
      </c>
      <c r="G89" s="2">
        <v>43510</v>
      </c>
      <c r="H89" s="14" t="s">
        <v>15</v>
      </c>
      <c r="I89" s="1" t="s">
        <v>183</v>
      </c>
      <c r="J89" s="1" t="s">
        <v>91</v>
      </c>
      <c r="K89" s="1" t="s">
        <v>91</v>
      </c>
      <c r="L89" s="14">
        <v>8</v>
      </c>
      <c r="M89" s="31" t="str">
        <f>VLOOKUP(L89,TiposUso!$A$1:$B$26,2,"FALSO")</f>
        <v>Captação de água subterrânea por meio de poço tubular já existente</v>
      </c>
      <c r="N89" s="1" t="s">
        <v>33</v>
      </c>
      <c r="O89" s="1" t="s">
        <v>227</v>
      </c>
      <c r="P89" s="1" t="s">
        <v>98</v>
      </c>
      <c r="Q89" s="1" t="s">
        <v>1665</v>
      </c>
      <c r="R89" s="1" t="s">
        <v>1666</v>
      </c>
      <c r="S89" s="19">
        <f t="shared" si="1"/>
        <v>4</v>
      </c>
      <c r="T89" s="14">
        <v>14.4</v>
      </c>
    </row>
    <row r="90" spans="1:20" s="1" customFormat="1" ht="15" customHeight="1" x14ac:dyDescent="0.2">
      <c r="A90" s="1" t="s">
        <v>1667</v>
      </c>
      <c r="B90" s="1" t="s">
        <v>1668</v>
      </c>
      <c r="C90" s="1" t="s">
        <v>1669</v>
      </c>
      <c r="D90" s="1" t="s">
        <v>1670</v>
      </c>
      <c r="E90" s="1" t="s">
        <v>1711</v>
      </c>
      <c r="F90" s="2">
        <v>41684</v>
      </c>
      <c r="G90" s="2">
        <v>43510</v>
      </c>
      <c r="H90" s="14" t="s">
        <v>15</v>
      </c>
      <c r="I90" s="1" t="s">
        <v>1671</v>
      </c>
      <c r="J90" s="1" t="s">
        <v>91</v>
      </c>
      <c r="K90" s="1" t="s">
        <v>91</v>
      </c>
      <c r="L90" s="1">
        <v>9</v>
      </c>
      <c r="M90" s="31" t="str">
        <f>VLOOKUP(L90,TiposUso!$A$1:$B$26,2,"FALSO")</f>
        <v>Captação de água subterrânea por meio de poço manual (cisterna)</v>
      </c>
      <c r="N90" s="1" t="s">
        <v>33</v>
      </c>
      <c r="O90" s="1" t="s">
        <v>227</v>
      </c>
      <c r="P90" s="1" t="s">
        <v>1672</v>
      </c>
      <c r="Q90" s="1" t="s">
        <v>1673</v>
      </c>
      <c r="R90" s="1" t="s">
        <v>1674</v>
      </c>
      <c r="S90" s="19">
        <f t="shared" si="1"/>
        <v>3</v>
      </c>
      <c r="T90" s="14">
        <v>10.8</v>
      </c>
    </row>
    <row r="91" spans="1:20" s="1" customFormat="1" ht="15" customHeight="1" x14ac:dyDescent="0.2">
      <c r="A91" s="1" t="s">
        <v>1702</v>
      </c>
      <c r="B91" s="1" t="s">
        <v>1703</v>
      </c>
      <c r="C91" s="1" t="s">
        <v>1704</v>
      </c>
      <c r="D91" s="1" t="s">
        <v>1705</v>
      </c>
      <c r="E91" s="1" t="s">
        <v>1706</v>
      </c>
      <c r="F91" s="2">
        <v>41684</v>
      </c>
      <c r="G91" s="2">
        <v>43145</v>
      </c>
      <c r="H91" s="1" t="s">
        <v>15</v>
      </c>
      <c r="I91" s="1" t="s">
        <v>153</v>
      </c>
      <c r="J91" s="1" t="s">
        <v>91</v>
      </c>
      <c r="K91" s="1" t="s">
        <v>91</v>
      </c>
      <c r="L91" s="14">
        <v>8</v>
      </c>
      <c r="M91" s="31" t="str">
        <f>VLOOKUP(L91,TiposUso!$A$1:$B$26,2,"FALSO")</f>
        <v>Captação de água subterrânea por meio de poço tubular já existente</v>
      </c>
      <c r="N91" s="1" t="s">
        <v>34</v>
      </c>
      <c r="O91" s="1" t="s">
        <v>1680</v>
      </c>
      <c r="P91" s="1" t="s">
        <v>98</v>
      </c>
      <c r="Q91" s="1" t="s">
        <v>1707</v>
      </c>
      <c r="R91" s="1" t="s">
        <v>1708</v>
      </c>
      <c r="S91" s="19">
        <f t="shared" si="1"/>
        <v>2.2222222222222223</v>
      </c>
      <c r="T91" s="14">
        <v>8</v>
      </c>
    </row>
    <row r="92" spans="1:20" s="1" customFormat="1" ht="15" customHeight="1" x14ac:dyDescent="0.2">
      <c r="A92" s="37" t="s">
        <v>1713</v>
      </c>
      <c r="B92" s="37" t="s">
        <v>1714</v>
      </c>
      <c r="C92" s="37" t="s">
        <v>1715</v>
      </c>
      <c r="D92" s="1" t="s">
        <v>886</v>
      </c>
      <c r="E92" s="37" t="s">
        <v>1835</v>
      </c>
      <c r="F92" s="2">
        <v>41685</v>
      </c>
      <c r="G92" s="2">
        <v>42470</v>
      </c>
      <c r="H92" s="1" t="s">
        <v>15</v>
      </c>
      <c r="I92" s="37" t="s">
        <v>580</v>
      </c>
      <c r="J92" s="1" t="s">
        <v>91</v>
      </c>
      <c r="K92" s="1" t="s">
        <v>91</v>
      </c>
      <c r="L92" s="14">
        <v>8</v>
      </c>
      <c r="M92" s="31" t="str">
        <f>VLOOKUP(L92,TiposUso!$A$1:$B$26,2,"FALSO")</f>
        <v>Captação de água subterrânea por meio de poço tubular já existente</v>
      </c>
      <c r="N92" s="14" t="s">
        <v>30</v>
      </c>
      <c r="O92" s="37" t="s">
        <v>887</v>
      </c>
      <c r="P92" s="1" t="s">
        <v>98</v>
      </c>
      <c r="Q92" s="37" t="s">
        <v>1716</v>
      </c>
      <c r="R92" s="37" t="s">
        <v>1717</v>
      </c>
      <c r="S92" s="19">
        <f t="shared" si="1"/>
        <v>0.55555555555555558</v>
      </c>
      <c r="T92" s="14">
        <v>2</v>
      </c>
    </row>
    <row r="93" spans="1:20" s="1" customFormat="1" ht="15" customHeight="1" x14ac:dyDescent="0.2">
      <c r="A93" s="37" t="s">
        <v>1718</v>
      </c>
      <c r="B93" s="37" t="s">
        <v>1719</v>
      </c>
      <c r="C93" s="37" t="s">
        <v>1720</v>
      </c>
      <c r="D93" s="1" t="s">
        <v>503</v>
      </c>
      <c r="E93" s="37" t="s">
        <v>1836</v>
      </c>
      <c r="F93" s="2">
        <v>41685</v>
      </c>
      <c r="G93" s="2">
        <v>43234</v>
      </c>
      <c r="H93" s="1" t="s">
        <v>15</v>
      </c>
      <c r="I93" s="37" t="s">
        <v>87</v>
      </c>
      <c r="J93" s="1" t="s">
        <v>91</v>
      </c>
      <c r="K93" s="1" t="s">
        <v>91</v>
      </c>
      <c r="L93" s="14">
        <v>8</v>
      </c>
      <c r="M93" s="31" t="str">
        <f>VLOOKUP(L93,TiposUso!$A$1:$B$26,2,"FALSO")</f>
        <v>Captação de água subterrânea por meio de poço tubular já existente</v>
      </c>
      <c r="N93" s="14" t="s">
        <v>27</v>
      </c>
      <c r="O93" s="37" t="s">
        <v>1721</v>
      </c>
      <c r="P93" s="1" t="s">
        <v>98</v>
      </c>
      <c r="Q93" s="37" t="s">
        <v>1722</v>
      </c>
      <c r="R93" s="37" t="s">
        <v>1723</v>
      </c>
      <c r="S93" s="19">
        <f t="shared" si="1"/>
        <v>1.8861111111111111</v>
      </c>
      <c r="T93" s="14">
        <v>6.79</v>
      </c>
    </row>
    <row r="94" spans="1:20" s="1" customFormat="1" ht="15" customHeight="1" x14ac:dyDescent="0.2">
      <c r="A94" s="37" t="s">
        <v>1724</v>
      </c>
      <c r="B94" s="37" t="s">
        <v>1725</v>
      </c>
      <c r="C94" s="37" t="s">
        <v>1726</v>
      </c>
      <c r="D94" s="1" t="s">
        <v>1727</v>
      </c>
      <c r="E94" s="37" t="s">
        <v>1837</v>
      </c>
      <c r="F94" s="2">
        <v>41685</v>
      </c>
      <c r="G94" s="2">
        <v>42381</v>
      </c>
      <c r="H94" s="1" t="s">
        <v>15</v>
      </c>
      <c r="I94" s="37" t="s">
        <v>1146</v>
      </c>
      <c r="J94" s="1" t="s">
        <v>91</v>
      </c>
      <c r="K94" s="1" t="s">
        <v>91</v>
      </c>
      <c r="L94" s="14">
        <v>8</v>
      </c>
      <c r="M94" s="31" t="str">
        <f>VLOOKUP(L94,TiposUso!$A$1:$B$26,2,"FALSO")</f>
        <v>Captação de água subterrânea por meio de poço tubular já existente</v>
      </c>
      <c r="N94" s="1" t="s">
        <v>30</v>
      </c>
      <c r="O94" s="1" t="s">
        <v>1728</v>
      </c>
      <c r="P94" s="1" t="s">
        <v>98</v>
      </c>
      <c r="Q94" s="37" t="s">
        <v>1729</v>
      </c>
      <c r="R94" s="37" t="s">
        <v>1730</v>
      </c>
      <c r="S94" s="19">
        <f t="shared" si="1"/>
        <v>0.55000000000000004</v>
      </c>
      <c r="T94" s="14">
        <v>1.98</v>
      </c>
    </row>
    <row r="95" spans="1:20" s="1" customFormat="1" ht="15" customHeight="1" x14ac:dyDescent="0.2">
      <c r="A95" s="37" t="s">
        <v>1731</v>
      </c>
      <c r="B95" s="37" t="s">
        <v>1732</v>
      </c>
      <c r="C95" s="37" t="s">
        <v>1733</v>
      </c>
      <c r="D95" s="1" t="s">
        <v>484</v>
      </c>
      <c r="E95" s="37" t="s">
        <v>1838</v>
      </c>
      <c r="F95" s="2">
        <v>41685</v>
      </c>
      <c r="G95" s="2">
        <v>42504</v>
      </c>
      <c r="H95" s="1" t="s">
        <v>15</v>
      </c>
      <c r="I95" s="37" t="s">
        <v>142</v>
      </c>
      <c r="J95" s="1" t="s">
        <v>91</v>
      </c>
      <c r="K95" s="1" t="s">
        <v>91</v>
      </c>
      <c r="L95" s="14">
        <v>8</v>
      </c>
      <c r="M95" s="31" t="str">
        <f>VLOOKUP(L95,TiposUso!$A$1:$B$26,2,"FALSO")</f>
        <v>Captação de água subterrânea por meio de poço tubular já existente</v>
      </c>
      <c r="N95" s="14" t="s">
        <v>27</v>
      </c>
      <c r="O95" s="37" t="s">
        <v>495</v>
      </c>
      <c r="P95" s="1" t="s">
        <v>98</v>
      </c>
      <c r="Q95" s="37" t="s">
        <v>1734</v>
      </c>
      <c r="R95" s="37" t="s">
        <v>1735</v>
      </c>
      <c r="S95" s="19">
        <f t="shared" si="1"/>
        <v>2</v>
      </c>
      <c r="T95" s="14">
        <v>7.2</v>
      </c>
    </row>
    <row r="96" spans="1:20" s="1" customFormat="1" ht="15" customHeight="1" x14ac:dyDescent="0.2">
      <c r="A96" s="37" t="s">
        <v>1736</v>
      </c>
      <c r="B96" s="37" t="s">
        <v>1737</v>
      </c>
      <c r="C96" s="37" t="s">
        <v>1738</v>
      </c>
      <c r="D96" s="1" t="s">
        <v>1739</v>
      </c>
      <c r="E96" s="37" t="s">
        <v>1839</v>
      </c>
      <c r="F96" s="2">
        <v>41685</v>
      </c>
      <c r="G96" s="2">
        <v>43510</v>
      </c>
      <c r="H96" s="1" t="s">
        <v>15</v>
      </c>
      <c r="I96" s="37" t="s">
        <v>1146</v>
      </c>
      <c r="J96" s="1" t="s">
        <v>91</v>
      </c>
      <c r="K96" s="1" t="s">
        <v>91</v>
      </c>
      <c r="L96" s="14">
        <v>8</v>
      </c>
      <c r="M96" s="31" t="str">
        <f>VLOOKUP(L96,TiposUso!$A$1:$B$26,2,"FALSO")</f>
        <v>Captação de água subterrânea por meio de poço tubular já existente</v>
      </c>
      <c r="N96" s="14" t="s">
        <v>27</v>
      </c>
      <c r="O96" s="37" t="s">
        <v>495</v>
      </c>
      <c r="P96" s="1" t="s">
        <v>98</v>
      </c>
      <c r="Q96" s="37" t="s">
        <v>1740</v>
      </c>
      <c r="R96" s="37" t="s">
        <v>1741</v>
      </c>
      <c r="S96" s="19">
        <f t="shared" si="1"/>
        <v>0.73333333333333328</v>
      </c>
      <c r="T96" s="14">
        <v>2.64</v>
      </c>
    </row>
    <row r="97" spans="1:21" s="1" customFormat="1" ht="15" customHeight="1" x14ac:dyDescent="0.2">
      <c r="A97" s="37" t="s">
        <v>1742</v>
      </c>
      <c r="B97" s="37" t="s">
        <v>1743</v>
      </c>
      <c r="C97" s="37" t="s">
        <v>1744</v>
      </c>
      <c r="D97" s="1" t="s">
        <v>1016</v>
      </c>
      <c r="E97" s="37" t="s">
        <v>1840</v>
      </c>
      <c r="F97" s="2">
        <v>41685</v>
      </c>
      <c r="G97" s="2">
        <v>43511</v>
      </c>
      <c r="H97" s="37" t="s">
        <v>15</v>
      </c>
      <c r="I97" s="37" t="s">
        <v>87</v>
      </c>
      <c r="J97" s="1" t="s">
        <v>91</v>
      </c>
      <c r="K97" s="1" t="s">
        <v>91</v>
      </c>
      <c r="L97" s="14">
        <v>8</v>
      </c>
      <c r="M97" s="31" t="str">
        <f>VLOOKUP(L97,TiposUso!$A$1:$B$26,2,"FALSO")</f>
        <v>Captação de água subterrânea por meio de poço tubular já existente</v>
      </c>
      <c r="N97" s="1" t="s">
        <v>30</v>
      </c>
      <c r="O97" s="1" t="s">
        <v>1728</v>
      </c>
      <c r="P97" s="1" t="s">
        <v>98</v>
      </c>
      <c r="Q97" s="37" t="s">
        <v>1745</v>
      </c>
      <c r="R97" s="37" t="s">
        <v>1746</v>
      </c>
      <c r="S97" s="19">
        <f t="shared" si="1"/>
        <v>2.7777777777777777</v>
      </c>
      <c r="T97" s="14">
        <v>10</v>
      </c>
    </row>
    <row r="98" spans="1:21" s="1" customFormat="1" ht="15" customHeight="1" x14ac:dyDescent="0.2">
      <c r="A98" s="37" t="s">
        <v>1747</v>
      </c>
      <c r="B98" s="37" t="s">
        <v>1748</v>
      </c>
      <c r="C98" s="37" t="s">
        <v>1749</v>
      </c>
      <c r="D98" s="1" t="s">
        <v>1750</v>
      </c>
      <c r="E98" s="37" t="s">
        <v>1841</v>
      </c>
      <c r="F98" s="2">
        <v>41685</v>
      </c>
      <c r="G98" s="2">
        <v>43199</v>
      </c>
      <c r="H98" s="1" t="s">
        <v>15</v>
      </c>
      <c r="I98" s="37" t="s">
        <v>183</v>
      </c>
      <c r="J98" s="1" t="s">
        <v>91</v>
      </c>
      <c r="K98" s="1" t="s">
        <v>91</v>
      </c>
      <c r="L98" s="14">
        <v>8</v>
      </c>
      <c r="M98" s="31" t="str">
        <f>VLOOKUP(L98,TiposUso!$A$1:$B$26,2,"FALSO")</f>
        <v>Captação de água subterrânea por meio de poço tubular já existente</v>
      </c>
      <c r="N98" s="1" t="s">
        <v>30</v>
      </c>
      <c r="O98" s="37" t="s">
        <v>1751</v>
      </c>
      <c r="P98" s="1" t="s">
        <v>98</v>
      </c>
      <c r="Q98" s="37" t="s">
        <v>1752</v>
      </c>
      <c r="R98" s="37" t="s">
        <v>1753</v>
      </c>
      <c r="S98" s="19">
        <f t="shared" si="1"/>
        <v>3.3333333333333335</v>
      </c>
      <c r="T98" s="14">
        <v>12</v>
      </c>
    </row>
    <row r="99" spans="1:21" s="1" customFormat="1" ht="15" customHeight="1" x14ac:dyDescent="0.2">
      <c r="A99" s="37" t="s">
        <v>1754</v>
      </c>
      <c r="B99" s="37" t="s">
        <v>1755</v>
      </c>
      <c r="C99" s="37" t="s">
        <v>1756</v>
      </c>
      <c r="D99" s="1" t="s">
        <v>1016</v>
      </c>
      <c r="E99" s="37" t="s">
        <v>1842</v>
      </c>
      <c r="F99" s="2">
        <v>41685</v>
      </c>
      <c r="G99" s="2">
        <v>42329</v>
      </c>
      <c r="H99" s="1" t="s">
        <v>15</v>
      </c>
      <c r="I99" s="37" t="s">
        <v>298</v>
      </c>
      <c r="J99" s="1" t="s">
        <v>91</v>
      </c>
      <c r="K99" s="1" t="s">
        <v>91</v>
      </c>
      <c r="L99" s="14">
        <v>8</v>
      </c>
      <c r="M99" s="31" t="str">
        <f>VLOOKUP(L99,TiposUso!$A$1:$B$26,2,"FALSO")</f>
        <v>Captação de água subterrânea por meio de poço tubular já existente</v>
      </c>
      <c r="N99" s="1" t="s">
        <v>30</v>
      </c>
      <c r="O99" s="1" t="s">
        <v>1728</v>
      </c>
      <c r="P99" s="1" t="s">
        <v>98</v>
      </c>
      <c r="Q99" s="37" t="s">
        <v>1757</v>
      </c>
      <c r="R99" s="37" t="s">
        <v>1758</v>
      </c>
      <c r="S99" s="19">
        <f t="shared" si="1"/>
        <v>1.9583333333333333</v>
      </c>
      <c r="T99" s="14">
        <v>7.05</v>
      </c>
      <c r="U99" s="37" t="s">
        <v>1803</v>
      </c>
    </row>
    <row r="100" spans="1:21" s="1" customFormat="1" ht="15" customHeight="1" x14ac:dyDescent="0.2">
      <c r="A100" s="1" t="s">
        <v>1804</v>
      </c>
      <c r="B100" s="1" t="s">
        <v>1805</v>
      </c>
      <c r="C100" s="1" t="s">
        <v>1806</v>
      </c>
      <c r="D100" s="1" t="s">
        <v>175</v>
      </c>
      <c r="E100" s="1" t="s">
        <v>1807</v>
      </c>
      <c r="F100" s="2">
        <v>41688</v>
      </c>
      <c r="G100" s="2">
        <v>43514</v>
      </c>
      <c r="H100" s="1" t="s">
        <v>15</v>
      </c>
      <c r="I100" s="1" t="s">
        <v>1808</v>
      </c>
      <c r="J100" s="1" t="s">
        <v>91</v>
      </c>
      <c r="K100" s="1" t="s">
        <v>91</v>
      </c>
      <c r="L100" s="14">
        <v>8</v>
      </c>
      <c r="M100" s="31" t="str">
        <f>VLOOKUP(L100,TiposUso!$A$1:$B$26,2,"FALSO")</f>
        <v>Captação de água subterrânea por meio de poço tubular já existente</v>
      </c>
      <c r="N100" s="1" t="s">
        <v>65</v>
      </c>
      <c r="O100" s="1" t="s">
        <v>135</v>
      </c>
      <c r="P100" s="1" t="s">
        <v>98</v>
      </c>
      <c r="Q100" s="1" t="s">
        <v>1809</v>
      </c>
      <c r="R100" s="1" t="s">
        <v>1810</v>
      </c>
      <c r="S100" s="19">
        <f t="shared" si="1"/>
        <v>1.1000000000000001</v>
      </c>
      <c r="T100" s="14">
        <v>3.96</v>
      </c>
    </row>
    <row r="101" spans="1:21" s="1" customFormat="1" ht="15" customHeight="1" x14ac:dyDescent="0.2">
      <c r="A101" s="1" t="s">
        <v>1811</v>
      </c>
      <c r="B101" s="1" t="s">
        <v>1812</v>
      </c>
      <c r="C101" s="1" t="s">
        <v>1813</v>
      </c>
      <c r="D101" s="1" t="s">
        <v>484</v>
      </c>
      <c r="E101" s="1" t="s">
        <v>1814</v>
      </c>
      <c r="F101" s="2">
        <v>41688</v>
      </c>
      <c r="G101" s="2">
        <v>43514</v>
      </c>
      <c r="H101" s="1" t="s">
        <v>15</v>
      </c>
      <c r="I101" s="1" t="s">
        <v>87</v>
      </c>
      <c r="J101" s="1" t="s">
        <v>91</v>
      </c>
      <c r="K101" s="1" t="s">
        <v>91</v>
      </c>
      <c r="L101" s="14">
        <v>8</v>
      </c>
      <c r="M101" s="31" t="str">
        <f>VLOOKUP(L101,TiposUso!$A$1:$B$26,2,"FALSO")</f>
        <v>Captação de água subterrânea por meio de poço tubular já existente</v>
      </c>
      <c r="N101" s="1" t="s">
        <v>64</v>
      </c>
      <c r="O101" s="1" t="s">
        <v>1815</v>
      </c>
      <c r="P101" s="1" t="s">
        <v>98</v>
      </c>
      <c r="Q101" s="1" t="s">
        <v>1816</v>
      </c>
      <c r="R101" s="1" t="s">
        <v>1817</v>
      </c>
      <c r="S101" s="19">
        <f t="shared" si="1"/>
        <v>4.4083333333333332</v>
      </c>
      <c r="T101" s="14">
        <v>15.87</v>
      </c>
    </row>
    <row r="102" spans="1:21" s="1" customFormat="1" ht="15" customHeight="1" x14ac:dyDescent="0.2">
      <c r="A102" s="1" t="s">
        <v>1818</v>
      </c>
      <c r="B102" s="1" t="s">
        <v>1812</v>
      </c>
      <c r="C102" s="1" t="s">
        <v>1813</v>
      </c>
      <c r="D102" s="1" t="s">
        <v>1819</v>
      </c>
      <c r="E102" s="1" t="s">
        <v>1820</v>
      </c>
      <c r="F102" s="2">
        <v>41688</v>
      </c>
      <c r="G102" s="2">
        <v>43514</v>
      </c>
      <c r="H102" s="1" t="s">
        <v>15</v>
      </c>
      <c r="I102" s="1" t="s">
        <v>87</v>
      </c>
      <c r="J102" s="1" t="s">
        <v>91</v>
      </c>
      <c r="K102" s="1" t="s">
        <v>91</v>
      </c>
      <c r="L102" s="14">
        <v>8</v>
      </c>
      <c r="M102" s="31" t="str">
        <f>VLOOKUP(L102,TiposUso!$A$1:$B$26,2,"FALSO")</f>
        <v>Captação de água subterrânea por meio de poço tubular já existente</v>
      </c>
      <c r="N102" s="1" t="s">
        <v>27</v>
      </c>
      <c r="O102" s="1" t="s">
        <v>1821</v>
      </c>
      <c r="P102" s="1" t="s">
        <v>98</v>
      </c>
      <c r="Q102" s="1" t="s">
        <v>1822</v>
      </c>
      <c r="R102" s="1" t="s">
        <v>1823</v>
      </c>
      <c r="S102" s="20">
        <f t="shared" ref="S102:S133" si="2">(T102*1000)/3600</f>
        <v>0.91666666666666663</v>
      </c>
      <c r="T102" s="19">
        <v>3.3</v>
      </c>
    </row>
    <row r="103" spans="1:21" s="1" customFormat="1" ht="15" customHeight="1" x14ac:dyDescent="0.2">
      <c r="A103" s="1" t="s">
        <v>1824</v>
      </c>
      <c r="B103" s="1" t="s">
        <v>1812</v>
      </c>
      <c r="C103" s="1" t="s">
        <v>1813</v>
      </c>
      <c r="D103" s="1" t="s">
        <v>1762</v>
      </c>
      <c r="E103" s="1" t="s">
        <v>1825</v>
      </c>
      <c r="F103" s="2">
        <v>41688</v>
      </c>
      <c r="G103" s="2">
        <v>43514</v>
      </c>
      <c r="H103" s="1" t="s">
        <v>15</v>
      </c>
      <c r="I103" s="1" t="s">
        <v>87</v>
      </c>
      <c r="J103" s="1" t="s">
        <v>91</v>
      </c>
      <c r="K103" s="1" t="s">
        <v>91</v>
      </c>
      <c r="L103" s="14">
        <v>8</v>
      </c>
      <c r="M103" s="31" t="str">
        <f>VLOOKUP(L103,TiposUso!$A$1:$B$26,2,"FALSO")</f>
        <v>Captação de água subterrânea por meio de poço tubular já existente</v>
      </c>
      <c r="N103" s="1" t="s">
        <v>29</v>
      </c>
      <c r="O103" s="1" t="s">
        <v>478</v>
      </c>
      <c r="P103" s="1" t="s">
        <v>98</v>
      </c>
      <c r="Q103" s="1" t="s">
        <v>1826</v>
      </c>
      <c r="R103" s="1" t="s">
        <v>1827</v>
      </c>
      <c r="S103" s="20">
        <f t="shared" si="2"/>
        <v>0.61111111111111116</v>
      </c>
      <c r="T103" s="19">
        <v>2.2000000000000002</v>
      </c>
    </row>
    <row r="104" spans="1:21" s="1" customFormat="1" ht="15" customHeight="1" x14ac:dyDescent="0.2">
      <c r="A104" s="1" t="s">
        <v>1828</v>
      </c>
      <c r="B104" s="1" t="s">
        <v>1829</v>
      </c>
      <c r="C104" s="1" t="s">
        <v>1830</v>
      </c>
      <c r="D104" s="1" t="s">
        <v>1831</v>
      </c>
      <c r="E104" s="1" t="s">
        <v>1832</v>
      </c>
      <c r="F104" s="2">
        <v>41688</v>
      </c>
      <c r="G104" s="2">
        <v>50819</v>
      </c>
      <c r="H104" s="2" t="s">
        <v>15</v>
      </c>
      <c r="I104" s="1" t="s">
        <v>826</v>
      </c>
      <c r="J104" s="1" t="s">
        <v>91</v>
      </c>
      <c r="K104" s="1" t="s">
        <v>91</v>
      </c>
      <c r="L104" s="14">
        <v>8</v>
      </c>
      <c r="M104" s="31" t="str">
        <f>VLOOKUP(L104,TiposUso!$A$1:$B$26,2,"FALSO")</f>
        <v>Captação de água subterrânea por meio de poço tubular já existente</v>
      </c>
      <c r="N104" s="1" t="s">
        <v>79</v>
      </c>
      <c r="O104" s="1" t="s">
        <v>752</v>
      </c>
      <c r="P104" s="1" t="s">
        <v>98</v>
      </c>
      <c r="Q104" s="1" t="s">
        <v>1833</v>
      </c>
      <c r="R104" s="1" t="s">
        <v>1834</v>
      </c>
      <c r="S104" s="20">
        <f t="shared" si="2"/>
        <v>3.5</v>
      </c>
      <c r="T104" s="19">
        <v>12.6</v>
      </c>
    </row>
    <row r="105" spans="1:21" s="1" customFormat="1" ht="15" customHeight="1" x14ac:dyDescent="0.2">
      <c r="A105" s="1" t="s">
        <v>1845</v>
      </c>
      <c r="B105" s="1" t="s">
        <v>1846</v>
      </c>
      <c r="C105" s="1" t="s">
        <v>1847</v>
      </c>
      <c r="D105" s="1" t="s">
        <v>759</v>
      </c>
      <c r="E105" s="1" t="s">
        <v>2111</v>
      </c>
      <c r="F105" s="2">
        <v>41689</v>
      </c>
      <c r="G105" s="2">
        <v>43515</v>
      </c>
      <c r="H105" s="2" t="s">
        <v>15</v>
      </c>
      <c r="I105" s="1" t="s">
        <v>87</v>
      </c>
      <c r="J105" s="1" t="s">
        <v>91</v>
      </c>
      <c r="K105" s="1" t="s">
        <v>91</v>
      </c>
      <c r="L105" s="14">
        <v>8</v>
      </c>
      <c r="M105" s="31" t="str">
        <f>VLOOKUP(L105,TiposUso!$A$1:$B$26,2,"FALSO")</f>
        <v>Captação de água subterrânea por meio de poço tubular já existente</v>
      </c>
      <c r="N105" s="1" t="s">
        <v>65</v>
      </c>
      <c r="O105" s="1" t="s">
        <v>135</v>
      </c>
      <c r="P105" s="1" t="s">
        <v>98</v>
      </c>
      <c r="Q105" s="1" t="s">
        <v>1848</v>
      </c>
      <c r="R105" s="1" t="s">
        <v>1849</v>
      </c>
      <c r="S105" s="20">
        <f t="shared" si="2"/>
        <v>0.5</v>
      </c>
      <c r="T105" s="19">
        <v>1.8</v>
      </c>
    </row>
    <row r="106" spans="1:21" s="1" customFormat="1" ht="15" customHeight="1" x14ac:dyDescent="0.2">
      <c r="A106" s="1" t="s">
        <v>1850</v>
      </c>
      <c r="B106" s="1" t="s">
        <v>1851</v>
      </c>
      <c r="C106" s="1" t="s">
        <v>1852</v>
      </c>
      <c r="D106" s="1" t="s">
        <v>1853</v>
      </c>
      <c r="E106" s="1" t="s">
        <v>2112</v>
      </c>
      <c r="F106" s="2">
        <v>41689</v>
      </c>
      <c r="G106" s="2">
        <v>43515</v>
      </c>
      <c r="H106" s="2" t="s">
        <v>15</v>
      </c>
      <c r="I106" s="1" t="s">
        <v>87</v>
      </c>
      <c r="J106" s="1" t="s">
        <v>91</v>
      </c>
      <c r="K106" s="1" t="s">
        <v>91</v>
      </c>
      <c r="L106" s="14">
        <v>8</v>
      </c>
      <c r="M106" s="31" t="str">
        <f>VLOOKUP(L106,TiposUso!$A$1:$B$26,2,"FALSO")</f>
        <v>Captação de água subterrânea por meio de poço tubular já existente</v>
      </c>
      <c r="N106" s="1" t="s">
        <v>20</v>
      </c>
      <c r="O106" s="1" t="s">
        <v>154</v>
      </c>
      <c r="P106" s="1" t="s">
        <v>98</v>
      </c>
      <c r="Q106" s="1" t="s">
        <v>1854</v>
      </c>
      <c r="R106" s="1" t="s">
        <v>1855</v>
      </c>
      <c r="S106" s="20">
        <f t="shared" si="2"/>
        <v>1.3888888888888888</v>
      </c>
      <c r="T106" s="19">
        <v>5</v>
      </c>
    </row>
    <row r="107" spans="1:21" s="1" customFormat="1" ht="15" customHeight="1" x14ac:dyDescent="0.2">
      <c r="A107" s="1" t="s">
        <v>1856</v>
      </c>
      <c r="B107" s="1" t="s">
        <v>1851</v>
      </c>
      <c r="C107" s="1" t="s">
        <v>1852</v>
      </c>
      <c r="D107" s="1" t="s">
        <v>1853</v>
      </c>
      <c r="E107" s="1" t="s">
        <v>2113</v>
      </c>
      <c r="F107" s="2">
        <v>41689</v>
      </c>
      <c r="G107" s="2">
        <v>43515</v>
      </c>
      <c r="H107" s="2" t="s">
        <v>15</v>
      </c>
      <c r="I107" s="1" t="s">
        <v>87</v>
      </c>
      <c r="J107" s="1" t="s">
        <v>91</v>
      </c>
      <c r="K107" s="1" t="s">
        <v>91</v>
      </c>
      <c r="L107" s="14">
        <v>8</v>
      </c>
      <c r="M107" s="31" t="str">
        <f>VLOOKUP(L107,TiposUso!$A$1:$B$26,2,"FALSO")</f>
        <v>Captação de água subterrânea por meio de poço tubular já existente</v>
      </c>
      <c r="N107" s="1" t="s">
        <v>20</v>
      </c>
      <c r="O107" s="1" t="s">
        <v>154</v>
      </c>
      <c r="P107" s="1" t="s">
        <v>98</v>
      </c>
      <c r="Q107" s="1" t="s">
        <v>1857</v>
      </c>
      <c r="R107" s="1" t="s">
        <v>1858</v>
      </c>
      <c r="S107" s="20">
        <f t="shared" si="2"/>
        <v>1.3333333333333333</v>
      </c>
      <c r="T107" s="19">
        <v>4.8</v>
      </c>
    </row>
    <row r="108" spans="1:21" s="1" customFormat="1" ht="15" customHeight="1" x14ac:dyDescent="0.2">
      <c r="A108" s="1" t="s">
        <v>1859</v>
      </c>
      <c r="B108" s="1" t="s">
        <v>1860</v>
      </c>
      <c r="C108" s="1" t="s">
        <v>1861</v>
      </c>
      <c r="D108" s="1" t="s">
        <v>759</v>
      </c>
      <c r="E108" s="1" t="s">
        <v>1862</v>
      </c>
      <c r="F108" s="2">
        <v>41689</v>
      </c>
      <c r="G108" s="2">
        <v>43515</v>
      </c>
      <c r="H108" s="2" t="s">
        <v>15</v>
      </c>
      <c r="I108" s="1" t="s">
        <v>87</v>
      </c>
      <c r="J108" s="1" t="s">
        <v>91</v>
      </c>
      <c r="K108" s="1" t="s">
        <v>91</v>
      </c>
      <c r="L108" s="14">
        <v>8</v>
      </c>
      <c r="M108" s="31" t="str">
        <f>VLOOKUP(L108,TiposUso!$A$1:$B$26,2,"FALSO")</f>
        <v>Captação de água subterrânea por meio de poço tubular já existente</v>
      </c>
      <c r="N108" s="1" t="s">
        <v>65</v>
      </c>
      <c r="O108" s="1" t="s">
        <v>135</v>
      </c>
      <c r="P108" s="1" t="s">
        <v>98</v>
      </c>
      <c r="Q108" s="1" t="s">
        <v>1863</v>
      </c>
      <c r="R108" s="1" t="s">
        <v>1864</v>
      </c>
      <c r="S108" s="20">
        <f t="shared" si="2"/>
        <v>0.55555555555555558</v>
      </c>
      <c r="T108" s="19">
        <v>2</v>
      </c>
    </row>
    <row r="109" spans="1:21" s="1" customFormat="1" ht="15" customHeight="1" x14ac:dyDescent="0.2">
      <c r="A109" s="1" t="s">
        <v>1865</v>
      </c>
      <c r="B109" s="1" t="s">
        <v>1866</v>
      </c>
      <c r="C109" s="1" t="s">
        <v>1867</v>
      </c>
      <c r="D109" s="1" t="s">
        <v>181</v>
      </c>
      <c r="E109" s="1" t="s">
        <v>1868</v>
      </c>
      <c r="F109" s="2">
        <v>41689</v>
      </c>
      <c r="G109" s="2">
        <v>42267</v>
      </c>
      <c r="H109" s="2" t="s">
        <v>15</v>
      </c>
      <c r="I109" s="1" t="s">
        <v>1869</v>
      </c>
      <c r="J109" s="1" t="s">
        <v>91</v>
      </c>
      <c r="K109" s="1" t="s">
        <v>91</v>
      </c>
      <c r="L109" s="14">
        <v>8</v>
      </c>
      <c r="M109" s="31" t="str">
        <f>VLOOKUP(L109,TiposUso!$A$1:$B$26,2,"FALSO")</f>
        <v>Captação de água subterrânea por meio de poço tubular já existente</v>
      </c>
      <c r="N109" s="1" t="s">
        <v>70</v>
      </c>
      <c r="O109" s="1" t="s">
        <v>184</v>
      </c>
      <c r="P109" s="1" t="s">
        <v>98</v>
      </c>
      <c r="Q109" s="1" t="s">
        <v>1870</v>
      </c>
      <c r="R109" s="1" t="s">
        <v>1871</v>
      </c>
      <c r="S109" s="20">
        <f t="shared" si="2"/>
        <v>17.5</v>
      </c>
      <c r="T109" s="19">
        <v>63</v>
      </c>
    </row>
    <row r="110" spans="1:21" s="1" customFormat="1" ht="15" customHeight="1" x14ac:dyDescent="0.2">
      <c r="A110" s="1" t="s">
        <v>1872</v>
      </c>
      <c r="B110" s="1" t="s">
        <v>1873</v>
      </c>
      <c r="C110" s="1" t="s">
        <v>1874</v>
      </c>
      <c r="D110" s="1" t="s">
        <v>181</v>
      </c>
      <c r="E110" s="1" t="s">
        <v>1875</v>
      </c>
      <c r="F110" s="2">
        <v>41689</v>
      </c>
      <c r="G110" s="2">
        <v>42974</v>
      </c>
      <c r="H110" s="2" t="s">
        <v>15</v>
      </c>
      <c r="I110" s="1" t="s">
        <v>142</v>
      </c>
      <c r="J110" s="1" t="s">
        <v>91</v>
      </c>
      <c r="K110" s="1" t="s">
        <v>91</v>
      </c>
      <c r="L110" s="14">
        <v>8</v>
      </c>
      <c r="M110" s="31" t="str">
        <f>VLOOKUP(L110,TiposUso!$A$1:$B$26,2,"FALSO")</f>
        <v>Captação de água subterrânea por meio de poço tubular já existente</v>
      </c>
      <c r="N110" s="1" t="s">
        <v>70</v>
      </c>
      <c r="O110" s="1" t="s">
        <v>184</v>
      </c>
      <c r="P110" s="1" t="s">
        <v>98</v>
      </c>
      <c r="Q110" s="1" t="s">
        <v>1876</v>
      </c>
      <c r="R110" s="1" t="s">
        <v>1877</v>
      </c>
      <c r="S110" s="20">
        <f t="shared" si="2"/>
        <v>2.2222222222222223</v>
      </c>
      <c r="T110" s="19">
        <v>8</v>
      </c>
    </row>
    <row r="111" spans="1:21" s="1" customFormat="1" ht="15" customHeight="1" x14ac:dyDescent="0.2">
      <c r="A111" s="1" t="s">
        <v>1978</v>
      </c>
      <c r="B111" s="1" t="s">
        <v>1979</v>
      </c>
      <c r="C111" s="1" t="s">
        <v>1980</v>
      </c>
      <c r="D111" s="1" t="s">
        <v>1981</v>
      </c>
      <c r="E111" s="1" t="s">
        <v>2114</v>
      </c>
      <c r="F111" s="2">
        <v>41689</v>
      </c>
      <c r="G111" s="2">
        <v>43515</v>
      </c>
      <c r="H111" s="2" t="s">
        <v>15</v>
      </c>
      <c r="I111" s="1" t="s">
        <v>183</v>
      </c>
      <c r="J111" s="1" t="s">
        <v>91</v>
      </c>
      <c r="K111" s="1" t="s">
        <v>91</v>
      </c>
      <c r="L111" s="14">
        <v>8</v>
      </c>
      <c r="M111" s="31" t="str">
        <f>VLOOKUP(L111,TiposUso!$A$1:$B$26,2,"FALSO")</f>
        <v>Captação de água subterrânea por meio de poço tubular já existente</v>
      </c>
      <c r="N111" s="1" t="s">
        <v>23</v>
      </c>
      <c r="O111" s="1" t="s">
        <v>271</v>
      </c>
      <c r="P111" s="1" t="s">
        <v>98</v>
      </c>
      <c r="Q111" s="1" t="s">
        <v>1982</v>
      </c>
      <c r="R111" s="1" t="s">
        <v>1983</v>
      </c>
      <c r="S111" s="20">
        <f t="shared" si="2"/>
        <v>0.83333333333333337</v>
      </c>
      <c r="T111" s="19">
        <v>3</v>
      </c>
    </row>
    <row r="112" spans="1:21" s="1" customFormat="1" ht="15" customHeight="1" x14ac:dyDescent="0.2">
      <c r="A112" s="1" t="s">
        <v>1984</v>
      </c>
      <c r="B112" s="1" t="s">
        <v>1979</v>
      </c>
      <c r="C112" s="1" t="s">
        <v>1980</v>
      </c>
      <c r="D112" s="1" t="s">
        <v>1981</v>
      </c>
      <c r="E112" s="1" t="s">
        <v>2115</v>
      </c>
      <c r="F112" s="2">
        <v>41689</v>
      </c>
      <c r="G112" s="2">
        <v>43515</v>
      </c>
      <c r="H112" s="2" t="s">
        <v>15</v>
      </c>
      <c r="I112" s="1" t="s">
        <v>183</v>
      </c>
      <c r="J112" s="1" t="s">
        <v>91</v>
      </c>
      <c r="K112" s="1" t="s">
        <v>91</v>
      </c>
      <c r="L112" s="14">
        <v>8</v>
      </c>
      <c r="M112" s="31" t="str">
        <f>VLOOKUP(L112,TiposUso!$A$1:$B$26,2,"FALSO")</f>
        <v>Captação de água subterrânea por meio de poço tubular já existente</v>
      </c>
      <c r="N112" s="1" t="s">
        <v>23</v>
      </c>
      <c r="O112" s="1" t="s">
        <v>271</v>
      </c>
      <c r="P112" s="1" t="s">
        <v>98</v>
      </c>
      <c r="Q112" s="1" t="s">
        <v>1985</v>
      </c>
      <c r="R112" s="1" t="s">
        <v>1986</v>
      </c>
      <c r="S112" s="20">
        <f t="shared" si="2"/>
        <v>0.22222222222222221</v>
      </c>
      <c r="T112" s="19">
        <v>0.8</v>
      </c>
    </row>
    <row r="113" spans="1:21" s="1" customFormat="1" ht="15" customHeight="1" x14ac:dyDescent="0.2">
      <c r="A113" s="1" t="s">
        <v>1987</v>
      </c>
      <c r="B113" s="1" t="s">
        <v>1988</v>
      </c>
      <c r="C113" s="1" t="s">
        <v>1989</v>
      </c>
      <c r="D113" s="1" t="s">
        <v>234</v>
      </c>
      <c r="E113" s="1" t="s">
        <v>2116</v>
      </c>
      <c r="F113" s="2">
        <v>41689</v>
      </c>
      <c r="G113" s="2">
        <v>43515</v>
      </c>
      <c r="H113" s="2" t="s">
        <v>15</v>
      </c>
      <c r="I113" s="1" t="s">
        <v>142</v>
      </c>
      <c r="J113" s="1" t="s">
        <v>91</v>
      </c>
      <c r="K113" s="1" t="s">
        <v>91</v>
      </c>
      <c r="L113" s="1">
        <v>9</v>
      </c>
      <c r="M113" s="31" t="str">
        <f>VLOOKUP(L113,TiposUso!$A$1:$B$26,2,"FALSO")</f>
        <v>Captação de água subterrânea por meio de poço manual (cisterna)</v>
      </c>
      <c r="N113" s="1" t="s">
        <v>33</v>
      </c>
      <c r="O113" s="1" t="s">
        <v>227</v>
      </c>
      <c r="P113" s="1" t="s">
        <v>1672</v>
      </c>
      <c r="Q113" s="1" t="s">
        <v>1990</v>
      </c>
      <c r="R113" s="1" t="s">
        <v>1991</v>
      </c>
      <c r="S113" s="20">
        <f t="shared" si="2"/>
        <v>0.55555555555555558</v>
      </c>
      <c r="T113" s="19">
        <v>2</v>
      </c>
    </row>
    <row r="114" spans="1:21" s="1" customFormat="1" ht="15" customHeight="1" x14ac:dyDescent="0.2">
      <c r="A114" s="1" t="s">
        <v>1992</v>
      </c>
      <c r="B114" s="1" t="s">
        <v>1993</v>
      </c>
      <c r="C114" s="1" t="s">
        <v>1994</v>
      </c>
      <c r="D114" s="1" t="s">
        <v>1995</v>
      </c>
      <c r="E114" s="1" t="s">
        <v>2117</v>
      </c>
      <c r="F114" s="2">
        <v>41689</v>
      </c>
      <c r="G114" s="2">
        <v>42182</v>
      </c>
      <c r="H114" s="2" t="s">
        <v>15</v>
      </c>
      <c r="I114" s="1" t="s">
        <v>142</v>
      </c>
      <c r="J114" s="1" t="s">
        <v>91</v>
      </c>
      <c r="K114" s="1" t="s">
        <v>91</v>
      </c>
      <c r="L114" s="1">
        <v>9</v>
      </c>
      <c r="M114" s="31" t="str">
        <f>VLOOKUP(L114,TiposUso!$A$1:$B$26,2,"FALSO")</f>
        <v>Captação de água subterrânea por meio de poço manual (cisterna)</v>
      </c>
      <c r="N114" s="1" t="s">
        <v>33</v>
      </c>
      <c r="O114" s="1" t="s">
        <v>227</v>
      </c>
      <c r="P114" s="1" t="s">
        <v>1672</v>
      </c>
      <c r="Q114" s="1" t="s">
        <v>1996</v>
      </c>
      <c r="R114" s="1" t="s">
        <v>1997</v>
      </c>
      <c r="S114" s="20">
        <f t="shared" si="2"/>
        <v>0.47222222222222221</v>
      </c>
      <c r="T114" s="19">
        <v>1.7</v>
      </c>
    </row>
    <row r="115" spans="1:21" s="1" customFormat="1" ht="15" customHeight="1" x14ac:dyDescent="0.2">
      <c r="A115" s="1" t="s">
        <v>1998</v>
      </c>
      <c r="B115" s="1" t="s">
        <v>1999</v>
      </c>
      <c r="C115" s="1" t="s">
        <v>2000</v>
      </c>
      <c r="D115" s="1" t="s">
        <v>242</v>
      </c>
      <c r="E115" s="1" t="s">
        <v>2118</v>
      </c>
      <c r="F115" s="2">
        <v>41689</v>
      </c>
      <c r="G115" s="2">
        <v>43515</v>
      </c>
      <c r="H115" s="2" t="s">
        <v>15</v>
      </c>
      <c r="I115" s="1" t="s">
        <v>87</v>
      </c>
      <c r="J115" s="1" t="s">
        <v>91</v>
      </c>
      <c r="K115" s="1" t="s">
        <v>91</v>
      </c>
      <c r="L115" s="1">
        <v>9</v>
      </c>
      <c r="M115" s="31" t="str">
        <f>VLOOKUP(L115,TiposUso!$A$1:$B$26,2,"FALSO")</f>
        <v>Captação de água subterrânea por meio de poço manual (cisterna)</v>
      </c>
      <c r="N115" s="1" t="s">
        <v>35</v>
      </c>
      <c r="O115" s="1" t="s">
        <v>277</v>
      </c>
      <c r="P115" s="1" t="s">
        <v>1672</v>
      </c>
      <c r="Q115" s="1" t="s">
        <v>2001</v>
      </c>
      <c r="R115" s="1" t="s">
        <v>2002</v>
      </c>
      <c r="S115" s="20">
        <f t="shared" si="2"/>
        <v>0.83333333333333337</v>
      </c>
      <c r="T115" s="19">
        <v>3</v>
      </c>
    </row>
    <row r="116" spans="1:21" s="1" customFormat="1" ht="15" customHeight="1" x14ac:dyDescent="0.2">
      <c r="A116" s="1" t="s">
        <v>2003</v>
      </c>
      <c r="B116" s="1" t="s">
        <v>1999</v>
      </c>
      <c r="C116" s="1" t="s">
        <v>2004</v>
      </c>
      <c r="D116" s="1" t="s">
        <v>242</v>
      </c>
      <c r="E116" s="1" t="s">
        <v>2119</v>
      </c>
      <c r="F116" s="2">
        <v>41689</v>
      </c>
      <c r="G116" s="2">
        <v>43515</v>
      </c>
      <c r="H116" s="2" t="s">
        <v>15</v>
      </c>
      <c r="I116" s="1" t="s">
        <v>87</v>
      </c>
      <c r="J116" s="1" t="s">
        <v>91</v>
      </c>
      <c r="K116" s="1" t="s">
        <v>91</v>
      </c>
      <c r="L116" s="1">
        <v>9</v>
      </c>
      <c r="M116" s="31" t="str">
        <f>VLOOKUP(L116,TiposUso!$A$1:$B$26,2,"FALSO")</f>
        <v>Captação de água subterrânea por meio de poço manual (cisterna)</v>
      </c>
      <c r="N116" s="1" t="s">
        <v>35</v>
      </c>
      <c r="O116" s="1" t="s">
        <v>277</v>
      </c>
      <c r="P116" s="1" t="s">
        <v>1672</v>
      </c>
      <c r="Q116" s="1" t="s">
        <v>2005</v>
      </c>
      <c r="R116" s="1" t="s">
        <v>2006</v>
      </c>
      <c r="S116" s="19">
        <f t="shared" si="2"/>
        <v>0.55555555555555558</v>
      </c>
      <c r="T116" s="1">
        <v>2</v>
      </c>
    </row>
    <row r="117" spans="1:21" s="1" customFormat="1" ht="15" customHeight="1" x14ac:dyDescent="0.2">
      <c r="A117" s="1" t="s">
        <v>2007</v>
      </c>
      <c r="B117" s="1" t="s">
        <v>2008</v>
      </c>
      <c r="C117" s="1" t="s">
        <v>2009</v>
      </c>
      <c r="D117" s="1" t="s">
        <v>915</v>
      </c>
      <c r="E117" s="1" t="s">
        <v>2010</v>
      </c>
      <c r="F117" s="2">
        <v>41690</v>
      </c>
      <c r="G117" s="2">
        <v>42055</v>
      </c>
      <c r="H117" s="1" t="s">
        <v>15</v>
      </c>
      <c r="I117" s="1" t="s">
        <v>1146</v>
      </c>
      <c r="J117" s="1" t="s">
        <v>91</v>
      </c>
      <c r="K117" s="1" t="s">
        <v>91</v>
      </c>
      <c r="L117" s="1">
        <v>8</v>
      </c>
      <c r="M117" s="31" t="str">
        <f>VLOOKUP(L117,TiposUso!$A$1:$B$26,2,"FALSO")</f>
        <v>Captação de água subterrânea por meio de poço tubular já existente</v>
      </c>
      <c r="N117" s="1" t="s">
        <v>73</v>
      </c>
      <c r="O117" s="1" t="s">
        <v>307</v>
      </c>
      <c r="P117" s="1" t="s">
        <v>98</v>
      </c>
      <c r="Q117" s="1" t="s">
        <v>2011</v>
      </c>
      <c r="R117" s="1" t="s">
        <v>2011</v>
      </c>
      <c r="S117" s="19">
        <f t="shared" si="2"/>
        <v>0.30555555555555558</v>
      </c>
      <c r="T117" s="1">
        <v>1.1000000000000001</v>
      </c>
    </row>
    <row r="118" spans="1:21" s="1" customFormat="1" ht="15" customHeight="1" x14ac:dyDescent="0.2">
      <c r="A118" s="1" t="s">
        <v>2012</v>
      </c>
      <c r="B118" s="1" t="s">
        <v>2013</v>
      </c>
      <c r="C118" s="1" t="s">
        <v>2014</v>
      </c>
      <c r="D118" s="1" t="s">
        <v>2015</v>
      </c>
      <c r="E118" s="1" t="s">
        <v>2016</v>
      </c>
      <c r="F118" s="2">
        <v>41690</v>
      </c>
      <c r="G118" s="2">
        <v>43758</v>
      </c>
      <c r="H118" s="1" t="s">
        <v>15</v>
      </c>
      <c r="I118" s="1" t="s">
        <v>2017</v>
      </c>
      <c r="J118" s="1" t="s">
        <v>91</v>
      </c>
      <c r="K118" s="1" t="s">
        <v>91</v>
      </c>
      <c r="L118" s="1">
        <v>8</v>
      </c>
      <c r="M118" s="31" t="str">
        <f>VLOOKUP(L118,TiposUso!$A$1:$B$26,2,"FALSO")</f>
        <v>Captação de água subterrânea por meio de poço tubular já existente</v>
      </c>
      <c r="N118" s="1" t="s">
        <v>73</v>
      </c>
      <c r="O118" s="1" t="s">
        <v>307</v>
      </c>
      <c r="P118" s="1" t="s">
        <v>98</v>
      </c>
      <c r="Q118" s="1" t="s">
        <v>2018</v>
      </c>
      <c r="R118" s="1" t="s">
        <v>2019</v>
      </c>
      <c r="S118" s="19">
        <f t="shared" si="2"/>
        <v>0.16666666666666666</v>
      </c>
      <c r="T118" s="1">
        <v>0.6</v>
      </c>
    </row>
    <row r="119" spans="1:21" s="1" customFormat="1" ht="15" customHeight="1" x14ac:dyDescent="0.2">
      <c r="A119" s="37" t="s">
        <v>2027</v>
      </c>
      <c r="B119" s="37" t="s">
        <v>2028</v>
      </c>
      <c r="C119" s="37" t="s">
        <v>2029</v>
      </c>
      <c r="D119" s="1" t="s">
        <v>2030</v>
      </c>
      <c r="E119" s="37" t="s">
        <v>2120</v>
      </c>
      <c r="F119" s="2">
        <v>41690</v>
      </c>
      <c r="G119" s="2">
        <v>43089</v>
      </c>
      <c r="H119" s="1" t="s">
        <v>15</v>
      </c>
      <c r="I119" s="37" t="s">
        <v>2031</v>
      </c>
      <c r="J119" s="1" t="s">
        <v>91</v>
      </c>
      <c r="K119" s="1" t="s">
        <v>91</v>
      </c>
      <c r="L119" s="1">
        <v>8</v>
      </c>
      <c r="M119" s="31" t="str">
        <f>VLOOKUP(L119,TiposUso!$A$1:$B$26,2,"FALSO")</f>
        <v>Captação de água subterrânea por meio de poço tubular já existente</v>
      </c>
      <c r="N119" s="1" t="s">
        <v>25</v>
      </c>
      <c r="O119" s="37" t="s">
        <v>2032</v>
      </c>
      <c r="P119" s="1" t="s">
        <v>98</v>
      </c>
      <c r="Q119" s="37" t="s">
        <v>2033</v>
      </c>
      <c r="R119" s="37" t="s">
        <v>2034</v>
      </c>
      <c r="S119" s="19">
        <f t="shared" si="2"/>
        <v>5.2222222222222223</v>
      </c>
      <c r="T119" s="1">
        <v>18.8</v>
      </c>
    </row>
    <row r="120" spans="1:21" s="1" customFormat="1" ht="15" customHeight="1" x14ac:dyDescent="0.2">
      <c r="A120" s="37" t="s">
        <v>2035</v>
      </c>
      <c r="B120" s="37" t="s">
        <v>2028</v>
      </c>
      <c r="C120" s="37" t="s">
        <v>2029</v>
      </c>
      <c r="D120" s="1" t="s">
        <v>2030</v>
      </c>
      <c r="E120" s="37" t="s">
        <v>2121</v>
      </c>
      <c r="F120" s="2">
        <v>41690</v>
      </c>
      <c r="G120" s="2">
        <v>43089</v>
      </c>
      <c r="H120" s="1" t="s">
        <v>15</v>
      </c>
      <c r="I120" s="37" t="s">
        <v>2036</v>
      </c>
      <c r="J120" s="1" t="s">
        <v>91</v>
      </c>
      <c r="K120" s="1" t="s">
        <v>91</v>
      </c>
      <c r="L120" s="1">
        <v>8</v>
      </c>
      <c r="M120" s="31" t="str">
        <f>VLOOKUP(L120,TiposUso!$A$1:$B$26,2,"FALSO")</f>
        <v>Captação de água subterrânea por meio de poço tubular já existente</v>
      </c>
      <c r="N120" s="1" t="s">
        <v>25</v>
      </c>
      <c r="O120" s="37" t="s">
        <v>2032</v>
      </c>
      <c r="P120" s="1" t="s">
        <v>98</v>
      </c>
      <c r="Q120" s="37" t="s">
        <v>2037</v>
      </c>
      <c r="R120" s="37" t="s">
        <v>2038</v>
      </c>
      <c r="S120" s="19">
        <f t="shared" si="2"/>
        <v>0.14722222222222223</v>
      </c>
      <c r="T120" s="1">
        <v>0.53</v>
      </c>
    </row>
    <row r="121" spans="1:21" s="1" customFormat="1" ht="15" customHeight="1" x14ac:dyDescent="0.2">
      <c r="A121" s="37" t="s">
        <v>2039</v>
      </c>
      <c r="B121" s="37" t="s">
        <v>2028</v>
      </c>
      <c r="C121" s="37" t="s">
        <v>2029</v>
      </c>
      <c r="D121" s="1" t="s">
        <v>2030</v>
      </c>
      <c r="E121" s="37" t="s">
        <v>2122</v>
      </c>
      <c r="F121" s="2">
        <v>41690</v>
      </c>
      <c r="G121" s="2">
        <v>43089</v>
      </c>
      <c r="H121" s="1" t="s">
        <v>15</v>
      </c>
      <c r="I121" s="37" t="s">
        <v>2040</v>
      </c>
      <c r="J121" s="1" t="s">
        <v>91</v>
      </c>
      <c r="K121" s="1" t="s">
        <v>91</v>
      </c>
      <c r="L121" s="1">
        <v>8</v>
      </c>
      <c r="M121" s="31" t="str">
        <f>VLOOKUP(L121,TiposUso!$A$1:$B$26,2,"FALSO")</f>
        <v>Captação de água subterrânea por meio de poço tubular já existente</v>
      </c>
      <c r="N121" s="1" t="s">
        <v>25</v>
      </c>
      <c r="O121" s="37" t="s">
        <v>2032</v>
      </c>
      <c r="P121" s="1" t="s">
        <v>98</v>
      </c>
      <c r="Q121" s="37" t="s">
        <v>2041</v>
      </c>
      <c r="R121" s="37" t="s">
        <v>2042</v>
      </c>
      <c r="S121" s="19">
        <f t="shared" si="2"/>
        <v>3.6666666666666665</v>
      </c>
      <c r="T121" s="1">
        <v>13.2</v>
      </c>
    </row>
    <row r="122" spans="1:21" s="1" customFormat="1" ht="15" customHeight="1" x14ac:dyDescent="0.2">
      <c r="A122" s="37" t="s">
        <v>2043</v>
      </c>
      <c r="B122" s="37" t="s">
        <v>2028</v>
      </c>
      <c r="C122" s="37" t="s">
        <v>2029</v>
      </c>
      <c r="D122" s="1" t="s">
        <v>2030</v>
      </c>
      <c r="E122" s="37" t="s">
        <v>2123</v>
      </c>
      <c r="F122" s="2">
        <v>41690</v>
      </c>
      <c r="G122" s="2">
        <v>43089</v>
      </c>
      <c r="H122" s="1" t="s">
        <v>15</v>
      </c>
      <c r="I122" s="37" t="s">
        <v>2044</v>
      </c>
      <c r="J122" s="1" t="s">
        <v>91</v>
      </c>
      <c r="K122" s="1" t="s">
        <v>91</v>
      </c>
      <c r="L122" s="1">
        <v>8</v>
      </c>
      <c r="M122" s="31" t="str">
        <f>VLOOKUP(L122,TiposUso!$A$1:$B$26,2,"FALSO")</f>
        <v>Captação de água subterrânea por meio de poço tubular já existente</v>
      </c>
      <c r="N122" s="1" t="s">
        <v>25</v>
      </c>
      <c r="O122" s="37" t="s">
        <v>2032</v>
      </c>
      <c r="P122" s="1" t="s">
        <v>98</v>
      </c>
      <c r="Q122" s="37" t="s">
        <v>2045</v>
      </c>
      <c r="R122" s="37" t="s">
        <v>2034</v>
      </c>
      <c r="S122" s="19">
        <f t="shared" si="2"/>
        <v>3.1388888888888888</v>
      </c>
      <c r="T122" s="1">
        <v>11.3</v>
      </c>
    </row>
    <row r="123" spans="1:21" s="1" customFormat="1" ht="15" customHeight="1" x14ac:dyDescent="0.2">
      <c r="A123" s="37" t="s">
        <v>2046</v>
      </c>
      <c r="B123" s="37" t="s">
        <v>2028</v>
      </c>
      <c r="C123" s="37" t="s">
        <v>2029</v>
      </c>
      <c r="D123" s="1" t="s">
        <v>2030</v>
      </c>
      <c r="E123" s="37" t="s">
        <v>2124</v>
      </c>
      <c r="F123" s="2">
        <v>41690</v>
      </c>
      <c r="G123" s="2">
        <v>43089</v>
      </c>
      <c r="H123" s="1" t="s">
        <v>15</v>
      </c>
      <c r="I123" s="37" t="s">
        <v>2047</v>
      </c>
      <c r="J123" s="1" t="s">
        <v>91</v>
      </c>
      <c r="K123" s="1" t="s">
        <v>91</v>
      </c>
      <c r="L123" s="1">
        <v>8</v>
      </c>
      <c r="M123" s="31" t="str">
        <f>VLOOKUP(L123,TiposUso!$A$1:$B$26,2,"FALSO")</f>
        <v>Captação de água subterrânea por meio de poço tubular já existente</v>
      </c>
      <c r="N123" s="1" t="s">
        <v>25</v>
      </c>
      <c r="O123" s="37" t="s">
        <v>2032</v>
      </c>
      <c r="P123" s="1" t="s">
        <v>98</v>
      </c>
      <c r="Q123" s="37" t="s">
        <v>2048</v>
      </c>
      <c r="R123" s="37" t="s">
        <v>2049</v>
      </c>
      <c r="S123" s="19">
        <f t="shared" si="2"/>
        <v>4</v>
      </c>
      <c r="T123" s="1">
        <v>14.4</v>
      </c>
    </row>
    <row r="124" spans="1:21" s="1" customFormat="1" ht="15" customHeight="1" x14ac:dyDescent="0.2">
      <c r="A124" s="37" t="s">
        <v>2050</v>
      </c>
      <c r="B124" s="37" t="s">
        <v>2028</v>
      </c>
      <c r="C124" s="37" t="s">
        <v>2029</v>
      </c>
      <c r="D124" s="1" t="s">
        <v>2030</v>
      </c>
      <c r="E124" s="37" t="s">
        <v>2125</v>
      </c>
      <c r="F124" s="2">
        <v>41690</v>
      </c>
      <c r="G124" s="2">
        <v>43089</v>
      </c>
      <c r="H124" s="1" t="s">
        <v>15</v>
      </c>
      <c r="I124" s="37" t="s">
        <v>2051</v>
      </c>
      <c r="J124" s="1" t="s">
        <v>91</v>
      </c>
      <c r="K124" s="1" t="s">
        <v>91</v>
      </c>
      <c r="L124" s="1">
        <v>8</v>
      </c>
      <c r="M124" s="31" t="str">
        <f>VLOOKUP(L124,TiposUso!$A$1:$B$26,2,"FALSO")</f>
        <v>Captação de água subterrânea por meio de poço tubular já existente</v>
      </c>
      <c r="N124" s="1" t="s">
        <v>25</v>
      </c>
      <c r="O124" s="37" t="s">
        <v>2032</v>
      </c>
      <c r="P124" s="1" t="s">
        <v>98</v>
      </c>
      <c r="Q124" s="37" t="s">
        <v>2052</v>
      </c>
      <c r="R124" s="37" t="s">
        <v>2049</v>
      </c>
      <c r="S124" s="19">
        <f t="shared" si="2"/>
        <v>1.4722222222222223</v>
      </c>
      <c r="T124" s="1">
        <v>5.3</v>
      </c>
    </row>
    <row r="125" spans="1:21" s="1" customFormat="1" ht="15" customHeight="1" x14ac:dyDescent="0.2">
      <c r="A125" s="37" t="s">
        <v>2053</v>
      </c>
      <c r="B125" s="37" t="s">
        <v>2054</v>
      </c>
      <c r="C125" s="37" t="s">
        <v>2055</v>
      </c>
      <c r="D125" s="1" t="s">
        <v>89</v>
      </c>
      <c r="E125" s="37" t="s">
        <v>2126</v>
      </c>
      <c r="F125" s="2">
        <v>41690</v>
      </c>
      <c r="G125" s="2">
        <v>43032</v>
      </c>
      <c r="H125" s="1" t="s">
        <v>15</v>
      </c>
      <c r="I125" s="37" t="s">
        <v>183</v>
      </c>
      <c r="J125" s="1" t="s">
        <v>91</v>
      </c>
      <c r="K125" s="1" t="s">
        <v>91</v>
      </c>
      <c r="L125" s="1">
        <v>8</v>
      </c>
      <c r="M125" s="31" t="str">
        <f>VLOOKUP(L125,TiposUso!$A$1:$B$26,2,"FALSO")</f>
        <v>Captação de água subterrânea por meio de poço tubular já existente</v>
      </c>
      <c r="N125" s="1" t="s">
        <v>72</v>
      </c>
      <c r="O125" s="37" t="s">
        <v>495</v>
      </c>
      <c r="P125" s="1" t="s">
        <v>98</v>
      </c>
      <c r="Q125" s="37" t="s">
        <v>2056</v>
      </c>
      <c r="R125" s="37" t="s">
        <v>2057</v>
      </c>
      <c r="S125" s="19">
        <f t="shared" si="2"/>
        <v>1.5555555555555556</v>
      </c>
      <c r="T125" s="1">
        <v>5.6</v>
      </c>
    </row>
    <row r="126" spans="1:21" s="1" customFormat="1" ht="15" customHeight="1" x14ac:dyDescent="0.2">
      <c r="A126" s="37" t="s">
        <v>2058</v>
      </c>
      <c r="B126" s="37" t="s">
        <v>2059</v>
      </c>
      <c r="C126" s="37" t="s">
        <v>2060</v>
      </c>
      <c r="D126" s="1" t="s">
        <v>2061</v>
      </c>
      <c r="E126" s="37" t="s">
        <v>2127</v>
      </c>
      <c r="F126" s="2">
        <v>41690</v>
      </c>
      <c r="G126" s="2">
        <v>42836</v>
      </c>
      <c r="H126" s="1" t="s">
        <v>15</v>
      </c>
      <c r="I126" s="37" t="s">
        <v>2062</v>
      </c>
      <c r="J126" s="1" t="s">
        <v>91</v>
      </c>
      <c r="K126" s="1" t="s">
        <v>91</v>
      </c>
      <c r="L126" s="1">
        <v>8</v>
      </c>
      <c r="M126" s="31" t="str">
        <f>VLOOKUP(L126,TiposUso!$A$1:$B$26,2,"FALSO")</f>
        <v>Captação de água subterrânea por meio de poço tubular já existente</v>
      </c>
      <c r="N126" s="1" t="s">
        <v>30</v>
      </c>
      <c r="O126" s="37" t="s">
        <v>2063</v>
      </c>
      <c r="P126" s="1" t="s">
        <v>98</v>
      </c>
      <c r="Q126" s="37" t="s">
        <v>2064</v>
      </c>
      <c r="R126" s="37" t="s">
        <v>2065</v>
      </c>
      <c r="S126" s="19">
        <f t="shared" si="2"/>
        <v>11.555555555555555</v>
      </c>
      <c r="T126" s="1">
        <v>41.6</v>
      </c>
      <c r="U126" s="37" t="s">
        <v>2066</v>
      </c>
    </row>
    <row r="127" spans="1:21" s="1" customFormat="1" ht="15" customHeight="1" x14ac:dyDescent="0.2">
      <c r="A127" s="37" t="s">
        <v>2067</v>
      </c>
      <c r="B127" s="37" t="s">
        <v>2059</v>
      </c>
      <c r="C127" s="37" t="s">
        <v>2060</v>
      </c>
      <c r="D127" s="1" t="s">
        <v>2061</v>
      </c>
      <c r="E127" s="37" t="s">
        <v>2128</v>
      </c>
      <c r="F127" s="2">
        <v>41690</v>
      </c>
      <c r="G127" s="2">
        <v>42836</v>
      </c>
      <c r="H127" s="1" t="s">
        <v>15</v>
      </c>
      <c r="I127" s="37" t="s">
        <v>2068</v>
      </c>
      <c r="J127" s="1" t="s">
        <v>91</v>
      </c>
      <c r="K127" s="1" t="s">
        <v>91</v>
      </c>
      <c r="L127" s="1">
        <v>8</v>
      </c>
      <c r="M127" s="31" t="str">
        <f>VLOOKUP(L127,TiposUso!$A$1:$B$26,2,"FALSO")</f>
        <v>Captação de água subterrânea por meio de poço tubular já existente</v>
      </c>
      <c r="N127" s="1" t="s">
        <v>30</v>
      </c>
      <c r="O127" s="37" t="s">
        <v>2063</v>
      </c>
      <c r="P127" s="1" t="s">
        <v>98</v>
      </c>
      <c r="Q127" s="37" t="s">
        <v>2069</v>
      </c>
      <c r="R127" s="37" t="s">
        <v>2069</v>
      </c>
      <c r="S127" s="19">
        <f t="shared" si="2"/>
        <v>1</v>
      </c>
      <c r="T127" s="1">
        <v>3.6</v>
      </c>
      <c r="U127" s="37" t="s">
        <v>2070</v>
      </c>
    </row>
    <row r="128" spans="1:21" s="1" customFormat="1" ht="15" customHeight="1" x14ac:dyDescent="0.2">
      <c r="A128" s="37" t="s">
        <v>2071</v>
      </c>
      <c r="B128" s="37" t="s">
        <v>2059</v>
      </c>
      <c r="C128" s="37" t="s">
        <v>2060</v>
      </c>
      <c r="D128" s="1" t="s">
        <v>2061</v>
      </c>
      <c r="E128" s="37" t="s">
        <v>2129</v>
      </c>
      <c r="F128" s="2">
        <v>41690</v>
      </c>
      <c r="G128" s="2">
        <v>42836</v>
      </c>
      <c r="H128" s="1" t="s">
        <v>15</v>
      </c>
      <c r="I128" s="37" t="s">
        <v>2072</v>
      </c>
      <c r="J128" s="1" t="s">
        <v>91</v>
      </c>
      <c r="K128" s="1" t="s">
        <v>91</v>
      </c>
      <c r="L128" s="1">
        <v>8</v>
      </c>
      <c r="M128" s="31" t="str">
        <f>VLOOKUP(L128,TiposUso!$A$1:$B$26,2,"FALSO")</f>
        <v>Captação de água subterrânea por meio de poço tubular já existente</v>
      </c>
      <c r="N128" s="1" t="s">
        <v>30</v>
      </c>
      <c r="O128" s="37" t="s">
        <v>2063</v>
      </c>
      <c r="P128" s="1" t="s">
        <v>98</v>
      </c>
      <c r="Q128" s="37" t="s">
        <v>2073</v>
      </c>
      <c r="R128" s="37" t="s">
        <v>2074</v>
      </c>
      <c r="S128" s="19">
        <f t="shared" si="2"/>
        <v>10.916666666666666</v>
      </c>
      <c r="T128" s="1">
        <v>39.299999999999997</v>
      </c>
      <c r="U128" s="37" t="s">
        <v>2075</v>
      </c>
    </row>
    <row r="129" spans="1:21" s="1" customFormat="1" ht="15" customHeight="1" x14ac:dyDescent="0.2">
      <c r="A129" s="37" t="s">
        <v>2076</v>
      </c>
      <c r="B129" s="37" t="s">
        <v>2077</v>
      </c>
      <c r="C129" s="37" t="s">
        <v>2078</v>
      </c>
      <c r="D129" s="1" t="s">
        <v>484</v>
      </c>
      <c r="E129" s="37" t="s">
        <v>2130</v>
      </c>
      <c r="F129" s="2">
        <v>41690</v>
      </c>
      <c r="G129" s="2">
        <v>42540</v>
      </c>
      <c r="H129" s="1" t="s">
        <v>15</v>
      </c>
      <c r="I129" s="37" t="s">
        <v>2079</v>
      </c>
      <c r="J129" s="1" t="s">
        <v>91</v>
      </c>
      <c r="K129" s="1" t="s">
        <v>91</v>
      </c>
      <c r="L129" s="1">
        <v>8</v>
      </c>
      <c r="M129" s="31" t="str">
        <f>VLOOKUP(L129,TiposUso!$A$1:$B$26,2,"FALSO")</f>
        <v>Captação de água subterrânea por meio de poço tubular já existente</v>
      </c>
      <c r="N129" s="1" t="s">
        <v>27</v>
      </c>
      <c r="O129" s="37" t="s">
        <v>495</v>
      </c>
      <c r="P129" s="1" t="s">
        <v>98</v>
      </c>
      <c r="Q129" s="37" t="s">
        <v>2080</v>
      </c>
      <c r="R129" s="37" t="s">
        <v>2081</v>
      </c>
      <c r="S129" s="19">
        <f t="shared" si="2"/>
        <v>1.4444444444444444</v>
      </c>
      <c r="T129" s="1">
        <v>5.2</v>
      </c>
    </row>
    <row r="130" spans="1:21" s="1" customFormat="1" ht="15" customHeight="1" x14ac:dyDescent="0.2">
      <c r="A130" s="37" t="s">
        <v>2082</v>
      </c>
      <c r="B130" s="37" t="s">
        <v>2083</v>
      </c>
      <c r="C130" s="37" t="s">
        <v>2084</v>
      </c>
      <c r="D130" s="1" t="s">
        <v>2085</v>
      </c>
      <c r="E130" s="37" t="s">
        <v>2131</v>
      </c>
      <c r="F130" s="2">
        <v>41690</v>
      </c>
      <c r="G130" s="2">
        <v>42540</v>
      </c>
      <c r="H130" s="1" t="s">
        <v>15</v>
      </c>
      <c r="I130" s="37" t="s">
        <v>298</v>
      </c>
      <c r="J130" s="1" t="s">
        <v>91</v>
      </c>
      <c r="K130" s="1" t="s">
        <v>91</v>
      </c>
      <c r="L130" s="1">
        <v>8</v>
      </c>
      <c r="M130" s="31" t="str">
        <f>VLOOKUP(L130,TiposUso!$A$1:$B$26,2,"FALSO")</f>
        <v>Captação de água subterrânea por meio de poço tubular já existente</v>
      </c>
      <c r="N130" s="1" t="s">
        <v>27</v>
      </c>
      <c r="O130" s="37" t="s">
        <v>495</v>
      </c>
      <c r="P130" s="1" t="s">
        <v>98</v>
      </c>
      <c r="Q130" s="37" t="s">
        <v>2086</v>
      </c>
      <c r="R130" s="37" t="s">
        <v>2087</v>
      </c>
      <c r="S130" s="19">
        <f t="shared" si="2"/>
        <v>1.6944444444444444</v>
      </c>
      <c r="T130" s="1">
        <v>6.1</v>
      </c>
    </row>
    <row r="131" spans="1:21" s="1" customFormat="1" ht="15" customHeight="1" x14ac:dyDescent="0.2">
      <c r="A131" s="37" t="s">
        <v>2088</v>
      </c>
      <c r="B131" s="37" t="s">
        <v>2089</v>
      </c>
      <c r="C131" s="37" t="s">
        <v>2090</v>
      </c>
      <c r="D131" s="1" t="s">
        <v>1016</v>
      </c>
      <c r="E131" s="37" t="s">
        <v>2132</v>
      </c>
      <c r="F131" s="2">
        <v>41690</v>
      </c>
      <c r="G131" s="2">
        <v>43516</v>
      </c>
      <c r="H131" s="1" t="s">
        <v>15</v>
      </c>
      <c r="I131" s="37" t="s">
        <v>183</v>
      </c>
      <c r="J131" s="1" t="s">
        <v>91</v>
      </c>
      <c r="K131" s="1" t="s">
        <v>91</v>
      </c>
      <c r="L131" s="1">
        <v>8</v>
      </c>
      <c r="M131" s="31" t="str">
        <f>VLOOKUP(L131,TiposUso!$A$1:$B$26,2,"FALSO")</f>
        <v>Captação de água subterrânea por meio de poço tubular já existente</v>
      </c>
      <c r="N131" s="1" t="s">
        <v>30</v>
      </c>
      <c r="O131" s="1" t="s">
        <v>1728</v>
      </c>
      <c r="P131" s="1" t="s">
        <v>98</v>
      </c>
      <c r="Q131" s="37" t="s">
        <v>2091</v>
      </c>
      <c r="R131" s="37" t="s">
        <v>2092</v>
      </c>
      <c r="S131" s="19">
        <f t="shared" si="2"/>
        <v>2.7777777777777777</v>
      </c>
      <c r="T131" s="1">
        <v>10</v>
      </c>
    </row>
    <row r="132" spans="1:21" s="1" customFormat="1" ht="15" customHeight="1" x14ac:dyDescent="0.2">
      <c r="A132" s="1" t="s">
        <v>2134</v>
      </c>
      <c r="B132" s="1" t="s">
        <v>2135</v>
      </c>
      <c r="C132" s="1" t="s">
        <v>2136</v>
      </c>
      <c r="D132" s="1" t="s">
        <v>1094</v>
      </c>
      <c r="E132" s="1" t="s">
        <v>2137</v>
      </c>
      <c r="F132" s="2">
        <v>41698</v>
      </c>
      <c r="G132" s="2">
        <v>43524</v>
      </c>
      <c r="H132" s="1" t="s">
        <v>15</v>
      </c>
      <c r="I132" s="1" t="s">
        <v>87</v>
      </c>
      <c r="J132" s="1" t="s">
        <v>91</v>
      </c>
      <c r="K132" s="1" t="s">
        <v>91</v>
      </c>
      <c r="L132" s="1">
        <v>8</v>
      </c>
      <c r="M132" s="31" t="str">
        <f>VLOOKUP(L132,TiposUso!$A$1:$B$26,2,"FALSO")</f>
        <v>Captação de água subterrânea por meio de poço tubular já existente</v>
      </c>
      <c r="N132" s="1" t="s">
        <v>71</v>
      </c>
      <c r="O132" s="1" t="s">
        <v>1097</v>
      </c>
      <c r="P132" s="1" t="s">
        <v>98</v>
      </c>
      <c r="Q132" s="1" t="s">
        <v>2138</v>
      </c>
      <c r="R132" s="1" t="s">
        <v>2139</v>
      </c>
      <c r="S132" s="19">
        <f t="shared" si="2"/>
        <v>1.9444444444444444</v>
      </c>
      <c r="T132" s="1">
        <v>7</v>
      </c>
    </row>
    <row r="133" spans="1:21" s="1" customFormat="1" ht="15" customHeight="1" x14ac:dyDescent="0.2">
      <c r="A133" s="1" t="s">
        <v>2140</v>
      </c>
      <c r="B133" s="1" t="s">
        <v>2141</v>
      </c>
      <c r="C133" s="1" t="s">
        <v>2142</v>
      </c>
      <c r="D133" s="1" t="s">
        <v>1070</v>
      </c>
      <c r="E133" s="1" t="s">
        <v>2143</v>
      </c>
      <c r="F133" s="2">
        <v>41698</v>
      </c>
      <c r="G133" s="2">
        <v>43524</v>
      </c>
      <c r="H133" s="1" t="s">
        <v>15</v>
      </c>
      <c r="I133" s="1" t="s">
        <v>183</v>
      </c>
      <c r="J133" s="1" t="s">
        <v>91</v>
      </c>
      <c r="K133" s="1" t="s">
        <v>91</v>
      </c>
      <c r="L133" s="1">
        <v>8</v>
      </c>
      <c r="M133" s="31" t="str">
        <f>VLOOKUP(L133,TiposUso!$A$1:$B$26,2,"FALSO")</f>
        <v>Captação de água subterrânea por meio de poço tubular já existente</v>
      </c>
      <c r="N133" s="1" t="s">
        <v>26</v>
      </c>
      <c r="O133" s="1" t="s">
        <v>2144</v>
      </c>
      <c r="P133" s="1" t="s">
        <v>98</v>
      </c>
      <c r="Q133" s="1" t="s">
        <v>2145</v>
      </c>
      <c r="R133" s="1" t="s">
        <v>2146</v>
      </c>
      <c r="S133" s="19">
        <f t="shared" si="2"/>
        <v>2.7777777777777777</v>
      </c>
      <c r="T133" s="1">
        <v>10</v>
      </c>
    </row>
    <row r="134" spans="1:21" s="1" customFormat="1" ht="15" customHeight="1" x14ac:dyDescent="0.2">
      <c r="A134" s="1" t="s">
        <v>2147</v>
      </c>
      <c r="B134" s="1" t="s">
        <v>2148</v>
      </c>
      <c r="C134" s="1" t="s">
        <v>928</v>
      </c>
      <c r="D134" s="1" t="s">
        <v>2149</v>
      </c>
      <c r="E134" s="1" t="s">
        <v>2150</v>
      </c>
      <c r="F134" s="2">
        <v>41698</v>
      </c>
      <c r="G134" s="2">
        <v>49003</v>
      </c>
      <c r="H134" s="1" t="s">
        <v>15</v>
      </c>
      <c r="I134" s="1" t="s">
        <v>826</v>
      </c>
      <c r="J134" s="1" t="s">
        <v>91</v>
      </c>
      <c r="K134" s="1" t="s">
        <v>91</v>
      </c>
      <c r="L134" s="1">
        <v>8</v>
      </c>
      <c r="M134" s="31" t="str">
        <f>VLOOKUP(L134,TiposUso!$A$1:$B$26,2,"FALSO")</f>
        <v>Captação de água subterrânea por meio de poço tubular já existente</v>
      </c>
      <c r="N134" s="1" t="s">
        <v>69</v>
      </c>
      <c r="O134" s="1" t="s">
        <v>2151</v>
      </c>
      <c r="P134" s="1" t="s">
        <v>98</v>
      </c>
      <c r="Q134" s="1" t="s">
        <v>2152</v>
      </c>
      <c r="R134" s="1" t="s">
        <v>2153</v>
      </c>
      <c r="S134" s="19">
        <f t="shared" ref="S134:S165" si="3">(T134*1000)/3600</f>
        <v>10</v>
      </c>
      <c r="T134" s="1">
        <v>36</v>
      </c>
    </row>
    <row r="135" spans="1:21" s="1" customFormat="1" ht="15" customHeight="1" x14ac:dyDescent="0.2">
      <c r="A135" s="1" t="s">
        <v>2203</v>
      </c>
      <c r="B135" s="1" t="s">
        <v>2191</v>
      </c>
      <c r="C135" s="1" t="s">
        <v>2192</v>
      </c>
      <c r="D135" s="1" t="s">
        <v>2193</v>
      </c>
      <c r="E135" s="1" t="s">
        <v>2436</v>
      </c>
      <c r="F135" s="2">
        <v>41698</v>
      </c>
      <c r="G135" s="2">
        <v>42882</v>
      </c>
      <c r="H135" s="1" t="s">
        <v>15</v>
      </c>
      <c r="I135" s="1" t="s">
        <v>142</v>
      </c>
      <c r="J135" s="1" t="s">
        <v>91</v>
      </c>
      <c r="K135" s="1" t="s">
        <v>91</v>
      </c>
      <c r="L135" s="1">
        <v>8</v>
      </c>
      <c r="M135" s="31" t="str">
        <f>VLOOKUP(L135,TiposUso!$A$1:$B$26,2,"FALSO")</f>
        <v>Captação de água subterrânea por meio de poço tubular já existente</v>
      </c>
      <c r="N135" s="1" t="s">
        <v>23</v>
      </c>
      <c r="O135" s="1" t="s">
        <v>271</v>
      </c>
      <c r="P135" s="1" t="s">
        <v>98</v>
      </c>
      <c r="Q135" s="1" t="s">
        <v>2204</v>
      </c>
      <c r="R135" s="1" t="s">
        <v>2205</v>
      </c>
      <c r="S135" s="19">
        <f t="shared" si="3"/>
        <v>24.4</v>
      </c>
      <c r="T135" s="1">
        <v>87.84</v>
      </c>
    </row>
    <row r="136" spans="1:21" s="1" customFormat="1" ht="15" customHeight="1" x14ac:dyDescent="0.2">
      <c r="A136" s="1" t="s">
        <v>2206</v>
      </c>
      <c r="B136" s="1" t="s">
        <v>2191</v>
      </c>
      <c r="C136" s="1" t="s">
        <v>2192</v>
      </c>
      <c r="D136" s="1" t="s">
        <v>2207</v>
      </c>
      <c r="E136" s="1" t="s">
        <v>2437</v>
      </c>
      <c r="F136" s="2">
        <v>41698</v>
      </c>
      <c r="G136" s="2">
        <v>42882</v>
      </c>
      <c r="H136" s="1" t="s">
        <v>15</v>
      </c>
      <c r="I136" s="1" t="s">
        <v>183</v>
      </c>
      <c r="J136" s="1" t="s">
        <v>91</v>
      </c>
      <c r="K136" s="1" t="s">
        <v>91</v>
      </c>
      <c r="L136" s="1">
        <v>8</v>
      </c>
      <c r="M136" s="31" t="str">
        <f>VLOOKUP(L136,TiposUso!$A$1:$B$26,2,"FALSO")</f>
        <v>Captação de água subterrânea por meio de poço tubular já existente</v>
      </c>
      <c r="N136" s="1" t="s">
        <v>23</v>
      </c>
      <c r="O136" s="1" t="s">
        <v>271</v>
      </c>
      <c r="P136" s="1" t="s">
        <v>98</v>
      </c>
      <c r="Q136" s="1" t="s">
        <v>2208</v>
      </c>
      <c r="R136" s="1" t="s">
        <v>2209</v>
      </c>
      <c r="S136" s="19">
        <f t="shared" si="3"/>
        <v>0.12777777777777777</v>
      </c>
      <c r="T136" s="1">
        <v>0.46</v>
      </c>
    </row>
    <row r="137" spans="1:21" s="1" customFormat="1" ht="15" customHeight="1" x14ac:dyDescent="0.2">
      <c r="A137" s="1" t="s">
        <v>2210</v>
      </c>
      <c r="B137" s="1" t="s">
        <v>2191</v>
      </c>
      <c r="C137" s="1" t="s">
        <v>2192</v>
      </c>
      <c r="D137" s="1" t="s">
        <v>2207</v>
      </c>
      <c r="E137" s="1" t="s">
        <v>2438</v>
      </c>
      <c r="F137" s="2">
        <v>41698</v>
      </c>
      <c r="G137" s="2">
        <v>42882</v>
      </c>
      <c r="H137" s="1" t="s">
        <v>15</v>
      </c>
      <c r="I137" s="1" t="s">
        <v>87</v>
      </c>
      <c r="J137" s="1" t="s">
        <v>91</v>
      </c>
      <c r="K137" s="1" t="s">
        <v>91</v>
      </c>
      <c r="L137" s="1">
        <v>8</v>
      </c>
      <c r="M137" s="31" t="str">
        <f>VLOOKUP(L137,TiposUso!$A$1:$B$26,2,"FALSO")</f>
        <v>Captação de água subterrânea por meio de poço tubular já existente</v>
      </c>
      <c r="N137" s="1" t="s">
        <v>23</v>
      </c>
      <c r="O137" s="1" t="s">
        <v>271</v>
      </c>
      <c r="P137" s="1" t="s">
        <v>98</v>
      </c>
      <c r="Q137" s="1" t="s">
        <v>2211</v>
      </c>
      <c r="R137" s="1" t="s">
        <v>2212</v>
      </c>
      <c r="S137" s="19">
        <f t="shared" si="3"/>
        <v>0.41666666666666669</v>
      </c>
      <c r="T137" s="1">
        <v>1.5</v>
      </c>
    </row>
    <row r="138" spans="1:21" s="1" customFormat="1" ht="15" customHeight="1" x14ac:dyDescent="0.2">
      <c r="A138" s="1" t="s">
        <v>2213</v>
      </c>
      <c r="B138" s="1" t="s">
        <v>2191</v>
      </c>
      <c r="C138" s="1" t="s">
        <v>2192</v>
      </c>
      <c r="D138" s="1" t="s">
        <v>2207</v>
      </c>
      <c r="E138" s="1" t="s">
        <v>2439</v>
      </c>
      <c r="F138" s="2">
        <v>41698</v>
      </c>
      <c r="G138" s="2">
        <v>42882</v>
      </c>
      <c r="H138" s="1" t="s">
        <v>15</v>
      </c>
      <c r="I138" s="1" t="s">
        <v>142</v>
      </c>
      <c r="J138" s="1" t="s">
        <v>91</v>
      </c>
      <c r="K138" s="1" t="s">
        <v>91</v>
      </c>
      <c r="L138" s="1">
        <v>8</v>
      </c>
      <c r="M138" s="31" t="str">
        <f>VLOOKUP(L138,TiposUso!$A$1:$B$26,2,"FALSO")</f>
        <v>Captação de água subterrânea por meio de poço tubular já existente</v>
      </c>
      <c r="N138" s="1" t="s">
        <v>23</v>
      </c>
      <c r="O138" s="1" t="s">
        <v>271</v>
      </c>
      <c r="P138" s="1" t="s">
        <v>98</v>
      </c>
      <c r="Q138" s="1" t="s">
        <v>2211</v>
      </c>
      <c r="R138" s="1" t="s">
        <v>2212</v>
      </c>
      <c r="S138" s="19">
        <f t="shared" si="3"/>
        <v>0.83333333333333337</v>
      </c>
      <c r="T138" s="1">
        <v>3</v>
      </c>
    </row>
    <row r="139" spans="1:21" s="1" customFormat="1" ht="15" customHeight="1" x14ac:dyDescent="0.2">
      <c r="A139" s="1" t="s">
        <v>2214</v>
      </c>
      <c r="B139" s="1" t="s">
        <v>2215</v>
      </c>
      <c r="C139" s="1" t="s">
        <v>2216</v>
      </c>
      <c r="D139" s="1" t="s">
        <v>2217</v>
      </c>
      <c r="E139" s="1" t="s">
        <v>2440</v>
      </c>
      <c r="F139" s="2">
        <v>41698</v>
      </c>
      <c r="G139" s="2">
        <v>43524</v>
      </c>
      <c r="H139" s="1" t="s">
        <v>15</v>
      </c>
      <c r="I139" s="1" t="s">
        <v>183</v>
      </c>
      <c r="J139" s="1" t="s">
        <v>91</v>
      </c>
      <c r="K139" s="1" t="s">
        <v>91</v>
      </c>
      <c r="L139" s="1">
        <v>8</v>
      </c>
      <c r="M139" s="31" t="str">
        <f>VLOOKUP(L139,TiposUso!$A$1:$B$26,2,"FALSO")</f>
        <v>Captação de água subterrânea por meio de poço tubular já existente</v>
      </c>
      <c r="N139" s="1" t="s">
        <v>35</v>
      </c>
      <c r="O139" s="1" t="s">
        <v>245</v>
      </c>
      <c r="P139" s="1" t="s">
        <v>98</v>
      </c>
      <c r="Q139" s="1" t="s">
        <v>2218</v>
      </c>
      <c r="R139" s="1" t="s">
        <v>2219</v>
      </c>
      <c r="S139" s="19">
        <f t="shared" si="3"/>
        <v>1.9444444444444444</v>
      </c>
      <c r="T139" s="1">
        <v>7</v>
      </c>
    </row>
    <row r="140" spans="1:21" s="1" customFormat="1" ht="15" customHeight="1" x14ac:dyDescent="0.2">
      <c r="A140" s="1" t="s">
        <v>2220</v>
      </c>
      <c r="B140" s="1" t="s">
        <v>2215</v>
      </c>
      <c r="C140" s="1" t="s">
        <v>2216</v>
      </c>
      <c r="D140" s="1" t="s">
        <v>2217</v>
      </c>
      <c r="E140" s="1" t="s">
        <v>2441</v>
      </c>
      <c r="F140" s="2">
        <v>41698</v>
      </c>
      <c r="G140" s="2">
        <v>43524</v>
      </c>
      <c r="H140" s="1" t="s">
        <v>15</v>
      </c>
      <c r="I140" s="1" t="s">
        <v>183</v>
      </c>
      <c r="J140" s="1" t="s">
        <v>91</v>
      </c>
      <c r="K140" s="1" t="s">
        <v>91</v>
      </c>
      <c r="L140" s="1">
        <v>8</v>
      </c>
      <c r="M140" s="31" t="str">
        <f>VLOOKUP(L140,TiposUso!$A$1:$B$26,2,"FALSO")</f>
        <v>Captação de água subterrânea por meio de poço tubular já existente</v>
      </c>
      <c r="N140" s="1" t="s">
        <v>35</v>
      </c>
      <c r="O140" s="1" t="s">
        <v>245</v>
      </c>
      <c r="P140" s="1" t="s">
        <v>98</v>
      </c>
      <c r="Q140" s="1" t="s">
        <v>2221</v>
      </c>
      <c r="R140" s="1" t="s">
        <v>2222</v>
      </c>
      <c r="S140" s="19">
        <f t="shared" si="3"/>
        <v>0.83333333333333337</v>
      </c>
      <c r="T140" s="1">
        <v>3</v>
      </c>
    </row>
    <row r="141" spans="1:21" s="1" customFormat="1" ht="15" customHeight="1" x14ac:dyDescent="0.2">
      <c r="A141" s="37" t="s">
        <v>2223</v>
      </c>
      <c r="B141" s="37" t="s">
        <v>2224</v>
      </c>
      <c r="C141" s="37" t="s">
        <v>2225</v>
      </c>
      <c r="D141" s="1" t="s">
        <v>2061</v>
      </c>
      <c r="E141" s="37" t="s">
        <v>2442</v>
      </c>
      <c r="F141" s="2">
        <v>41698</v>
      </c>
      <c r="G141" s="2">
        <v>43511</v>
      </c>
      <c r="H141" s="1" t="s">
        <v>15</v>
      </c>
      <c r="I141" s="37" t="s">
        <v>2226</v>
      </c>
      <c r="J141" s="1" t="s">
        <v>91</v>
      </c>
      <c r="K141" s="1" t="s">
        <v>91</v>
      </c>
      <c r="L141" s="1">
        <v>8</v>
      </c>
      <c r="M141" s="31" t="str">
        <f>VLOOKUP(L141,TiposUso!$A$1:$B$26,2,"FALSO")</f>
        <v>Captação de água subterrânea por meio de poço tubular já existente</v>
      </c>
      <c r="N141" s="1" t="s">
        <v>27</v>
      </c>
      <c r="O141" s="37" t="s">
        <v>495</v>
      </c>
      <c r="P141" s="1" t="s">
        <v>98</v>
      </c>
      <c r="Q141" s="37" t="s">
        <v>2227</v>
      </c>
      <c r="R141" s="37" t="s">
        <v>2228</v>
      </c>
      <c r="S141" s="19">
        <f t="shared" si="3"/>
        <v>0.79166666666666663</v>
      </c>
      <c r="T141" s="1">
        <v>2.85</v>
      </c>
      <c r="U141" s="37" t="s">
        <v>2229</v>
      </c>
    </row>
    <row r="142" spans="1:21" s="1" customFormat="1" ht="15" customHeight="1" x14ac:dyDescent="0.2">
      <c r="A142" s="37" t="s">
        <v>2230</v>
      </c>
      <c r="B142" s="37" t="s">
        <v>2231</v>
      </c>
      <c r="C142" s="37" t="s">
        <v>2232</v>
      </c>
      <c r="D142" s="1" t="s">
        <v>1786</v>
      </c>
      <c r="E142" s="37" t="s">
        <v>2443</v>
      </c>
      <c r="F142" s="2">
        <v>41698</v>
      </c>
      <c r="G142" s="2">
        <v>42646</v>
      </c>
      <c r="H142" s="1" t="s">
        <v>15</v>
      </c>
      <c r="I142" s="37" t="s">
        <v>2233</v>
      </c>
      <c r="J142" s="1" t="s">
        <v>91</v>
      </c>
      <c r="K142" s="1" t="s">
        <v>91</v>
      </c>
      <c r="L142" s="1">
        <v>8</v>
      </c>
      <c r="M142" s="31" t="str">
        <f>VLOOKUP(L142,TiposUso!$A$1:$B$26,2,"FALSO")</f>
        <v>Captação de água subterrânea por meio de poço tubular já existente</v>
      </c>
      <c r="N142" s="1" t="s">
        <v>30</v>
      </c>
      <c r="O142" s="37" t="s">
        <v>515</v>
      </c>
      <c r="P142" s="1" t="s">
        <v>98</v>
      </c>
      <c r="Q142" s="37" t="s">
        <v>2234</v>
      </c>
      <c r="R142" s="37" t="s">
        <v>2235</v>
      </c>
      <c r="S142" s="19">
        <f t="shared" si="3"/>
        <v>1.1111111111111112</v>
      </c>
      <c r="T142" s="1">
        <v>4</v>
      </c>
      <c r="U142" s="37" t="s">
        <v>2236</v>
      </c>
    </row>
    <row r="143" spans="1:21" s="1" customFormat="1" ht="15" customHeight="1" x14ac:dyDescent="0.2">
      <c r="A143" s="37" t="s">
        <v>2237</v>
      </c>
      <c r="B143" s="37" t="s">
        <v>2238</v>
      </c>
      <c r="C143" s="37" t="s">
        <v>2239</v>
      </c>
      <c r="D143" s="1" t="s">
        <v>466</v>
      </c>
      <c r="E143" s="37" t="s">
        <v>2444</v>
      </c>
      <c r="F143" s="2">
        <v>41698</v>
      </c>
      <c r="G143" s="2">
        <v>43875</v>
      </c>
      <c r="H143" s="1" t="s">
        <v>15</v>
      </c>
      <c r="I143" s="37" t="s">
        <v>183</v>
      </c>
      <c r="J143" s="1" t="s">
        <v>91</v>
      </c>
      <c r="K143" s="1" t="s">
        <v>91</v>
      </c>
      <c r="L143" s="1">
        <v>8</v>
      </c>
      <c r="M143" s="31" t="str">
        <f>VLOOKUP(L143,TiposUso!$A$1:$B$26,2,"FALSO")</f>
        <v>Captação de água subterrânea por meio de poço tubular já existente</v>
      </c>
      <c r="N143" s="1" t="s">
        <v>72</v>
      </c>
      <c r="O143" s="37" t="s">
        <v>469</v>
      </c>
      <c r="P143" s="1" t="s">
        <v>98</v>
      </c>
      <c r="Q143" s="37" t="s">
        <v>2240</v>
      </c>
      <c r="R143" s="37" t="s">
        <v>2241</v>
      </c>
      <c r="S143" s="19">
        <f t="shared" si="3"/>
        <v>2.5</v>
      </c>
      <c r="T143" s="1">
        <v>9</v>
      </c>
    </row>
    <row r="144" spans="1:21" s="1" customFormat="1" ht="15" customHeight="1" x14ac:dyDescent="0.2">
      <c r="A144" s="37" t="s">
        <v>2242</v>
      </c>
      <c r="B144" s="37" t="s">
        <v>2238</v>
      </c>
      <c r="C144" s="37" t="s">
        <v>2239</v>
      </c>
      <c r="D144" s="1" t="s">
        <v>466</v>
      </c>
      <c r="E144" s="37" t="s">
        <v>2445</v>
      </c>
      <c r="F144" s="2">
        <v>41698</v>
      </c>
      <c r="G144" s="2">
        <v>43875</v>
      </c>
      <c r="H144" s="1" t="s">
        <v>15</v>
      </c>
      <c r="I144" s="37" t="s">
        <v>183</v>
      </c>
      <c r="J144" s="1" t="s">
        <v>91</v>
      </c>
      <c r="K144" s="1" t="s">
        <v>91</v>
      </c>
      <c r="L144" s="1">
        <v>8</v>
      </c>
      <c r="M144" s="31" t="str">
        <f>VLOOKUP(L144,TiposUso!$A$1:$B$26,2,"FALSO")</f>
        <v>Captação de água subterrânea por meio de poço tubular já existente</v>
      </c>
      <c r="N144" s="1" t="s">
        <v>72</v>
      </c>
      <c r="O144" s="37" t="s">
        <v>469</v>
      </c>
      <c r="P144" s="1" t="s">
        <v>98</v>
      </c>
      <c r="Q144" s="37" t="s">
        <v>2243</v>
      </c>
      <c r="R144" s="37" t="s">
        <v>2244</v>
      </c>
      <c r="S144" s="19">
        <f t="shared" si="3"/>
        <v>5</v>
      </c>
      <c r="T144" s="1">
        <v>18</v>
      </c>
    </row>
    <row r="145" spans="1:21" s="1" customFormat="1" ht="15" customHeight="1" x14ac:dyDescent="0.2">
      <c r="A145" s="37" t="s">
        <v>2245</v>
      </c>
      <c r="B145" s="37" t="s">
        <v>90</v>
      </c>
      <c r="C145" s="37" t="s">
        <v>88</v>
      </c>
      <c r="D145" s="1" t="s">
        <v>1819</v>
      </c>
      <c r="E145" s="37" t="s">
        <v>2446</v>
      </c>
      <c r="F145" s="2">
        <v>41698</v>
      </c>
      <c r="G145" s="2">
        <v>42981</v>
      </c>
      <c r="H145" s="1" t="s">
        <v>15</v>
      </c>
      <c r="I145" s="1" t="s">
        <v>87</v>
      </c>
      <c r="J145" s="1" t="s">
        <v>91</v>
      </c>
      <c r="K145" s="1" t="s">
        <v>91</v>
      </c>
      <c r="L145" s="1">
        <v>8</v>
      </c>
      <c r="M145" s="31" t="str">
        <f>VLOOKUP(L145,TiposUso!$A$1:$B$26,2,"FALSO")</f>
        <v>Captação de água subterrânea por meio de poço tubular já existente</v>
      </c>
      <c r="N145" s="1" t="s">
        <v>27</v>
      </c>
      <c r="O145" s="37" t="s">
        <v>2246</v>
      </c>
      <c r="P145" s="1" t="s">
        <v>98</v>
      </c>
      <c r="Q145" s="37" t="s">
        <v>2247</v>
      </c>
      <c r="R145" s="37" t="s">
        <v>2248</v>
      </c>
      <c r="S145" s="19">
        <f t="shared" si="3"/>
        <v>2.8888888888888888</v>
      </c>
      <c r="T145" s="1">
        <v>10.4</v>
      </c>
    </row>
    <row r="146" spans="1:21" s="1" customFormat="1" ht="15" customHeight="1" x14ac:dyDescent="0.2">
      <c r="A146" s="37" t="s">
        <v>2249</v>
      </c>
      <c r="B146" s="37" t="s">
        <v>2250</v>
      </c>
      <c r="C146" s="37" t="s">
        <v>2251</v>
      </c>
      <c r="D146" s="1" t="s">
        <v>2252</v>
      </c>
      <c r="E146" s="37" t="s">
        <v>2447</v>
      </c>
      <c r="F146" s="2">
        <v>41698</v>
      </c>
      <c r="G146" s="2">
        <v>43145</v>
      </c>
      <c r="H146" s="1" t="s">
        <v>15</v>
      </c>
      <c r="I146" s="37" t="s">
        <v>2253</v>
      </c>
      <c r="J146" s="1" t="s">
        <v>91</v>
      </c>
      <c r="K146" s="1" t="s">
        <v>91</v>
      </c>
      <c r="L146" s="1">
        <v>8</v>
      </c>
      <c r="M146" s="31" t="str">
        <f>VLOOKUP(L146,TiposUso!$A$1:$B$26,2,"FALSO")</f>
        <v>Captação de água subterrânea por meio de poço tubular já existente</v>
      </c>
      <c r="N146" s="1" t="s">
        <v>29</v>
      </c>
      <c r="O146" s="37" t="s">
        <v>2254</v>
      </c>
      <c r="P146" s="1" t="s">
        <v>98</v>
      </c>
      <c r="Q146" s="37" t="s">
        <v>2255</v>
      </c>
      <c r="R146" s="37" t="s">
        <v>2256</v>
      </c>
      <c r="S146" s="19">
        <f t="shared" si="3"/>
        <v>3.8888888888888888</v>
      </c>
      <c r="T146" s="1">
        <v>14</v>
      </c>
    </row>
    <row r="147" spans="1:21" s="1" customFormat="1" ht="15" customHeight="1" x14ac:dyDescent="0.2">
      <c r="A147" s="37" t="s">
        <v>2257</v>
      </c>
      <c r="B147" s="37" t="s">
        <v>2258</v>
      </c>
      <c r="C147" s="37" t="s">
        <v>2259</v>
      </c>
      <c r="D147" s="1" t="s">
        <v>484</v>
      </c>
      <c r="E147" s="37" t="s">
        <v>2448</v>
      </c>
      <c r="F147" s="2">
        <v>41698</v>
      </c>
      <c r="G147" s="2">
        <v>44606</v>
      </c>
      <c r="H147" s="1" t="s">
        <v>15</v>
      </c>
      <c r="I147" s="37" t="s">
        <v>2260</v>
      </c>
      <c r="J147" s="1" t="s">
        <v>91</v>
      </c>
      <c r="K147" s="1" t="s">
        <v>91</v>
      </c>
      <c r="L147" s="1">
        <v>8</v>
      </c>
      <c r="M147" s="31" t="str">
        <f>VLOOKUP(L147,TiposUso!$A$1:$B$26,2,"FALSO")</f>
        <v>Captação de água subterrânea por meio de poço tubular já existente</v>
      </c>
      <c r="N147" s="1" t="s">
        <v>27</v>
      </c>
      <c r="O147" s="37" t="s">
        <v>495</v>
      </c>
      <c r="P147" s="1" t="s">
        <v>98</v>
      </c>
      <c r="Q147" s="37" t="s">
        <v>2261</v>
      </c>
      <c r="R147" s="37" t="s">
        <v>2262</v>
      </c>
      <c r="S147" s="19">
        <f t="shared" si="3"/>
        <v>1.8944444444444444</v>
      </c>
      <c r="T147" s="1">
        <v>6.82</v>
      </c>
      <c r="U147" s="37" t="s">
        <v>2263</v>
      </c>
    </row>
    <row r="148" spans="1:21" s="1" customFormat="1" ht="15" customHeight="1" x14ac:dyDescent="0.2">
      <c r="A148" s="37" t="s">
        <v>2264</v>
      </c>
      <c r="B148" s="37" t="s">
        <v>2250</v>
      </c>
      <c r="C148" s="37" t="s">
        <v>438</v>
      </c>
      <c r="D148" s="1" t="s">
        <v>439</v>
      </c>
      <c r="E148" s="37" t="s">
        <v>2449</v>
      </c>
      <c r="F148" s="2">
        <v>41698</v>
      </c>
      <c r="G148" s="2">
        <v>43749</v>
      </c>
      <c r="H148" s="1" t="s">
        <v>15</v>
      </c>
      <c r="I148" s="37" t="s">
        <v>2265</v>
      </c>
      <c r="J148" s="1" t="s">
        <v>91</v>
      </c>
      <c r="K148" s="1" t="s">
        <v>91</v>
      </c>
      <c r="L148" s="1">
        <v>8</v>
      </c>
      <c r="M148" s="31" t="str">
        <f>VLOOKUP(L148,TiposUso!$A$1:$B$26,2,"FALSO")</f>
        <v>Captação de água subterrânea por meio de poço tubular já existente</v>
      </c>
      <c r="N148" s="1" t="s">
        <v>29</v>
      </c>
      <c r="O148" s="37" t="s">
        <v>441</v>
      </c>
      <c r="P148" s="1" t="s">
        <v>98</v>
      </c>
      <c r="Q148" s="37" t="s">
        <v>2266</v>
      </c>
      <c r="R148" s="37" t="s">
        <v>2267</v>
      </c>
      <c r="S148" s="19">
        <f t="shared" si="3"/>
        <v>2.2222222222222223</v>
      </c>
      <c r="T148" s="1">
        <v>8</v>
      </c>
    </row>
    <row r="149" spans="1:21" s="1" customFormat="1" ht="15" customHeight="1" x14ac:dyDescent="0.2">
      <c r="A149" s="37" t="s">
        <v>2268</v>
      </c>
      <c r="B149" s="37" t="s">
        <v>2269</v>
      </c>
      <c r="C149" s="37" t="s">
        <v>2270</v>
      </c>
      <c r="D149" s="1" t="s">
        <v>2271</v>
      </c>
      <c r="E149" s="37" t="s">
        <v>2450</v>
      </c>
      <c r="F149" s="2">
        <v>41698</v>
      </c>
      <c r="G149" s="2">
        <v>42351</v>
      </c>
      <c r="H149" s="1" t="s">
        <v>15</v>
      </c>
      <c r="I149" s="37" t="s">
        <v>153</v>
      </c>
      <c r="J149" s="1" t="s">
        <v>91</v>
      </c>
      <c r="K149" s="1" t="s">
        <v>91</v>
      </c>
      <c r="L149" s="1">
        <v>8</v>
      </c>
      <c r="M149" s="31" t="str">
        <f>VLOOKUP(L149,TiposUso!$A$1:$B$26,2,"FALSO")</f>
        <v>Captação de água subterrânea por meio de poço tubular já existente</v>
      </c>
      <c r="N149" s="1" t="s">
        <v>30</v>
      </c>
      <c r="O149" s="37" t="s">
        <v>2272</v>
      </c>
      <c r="P149" s="1" t="s">
        <v>98</v>
      </c>
      <c r="Q149" s="37" t="s">
        <v>2273</v>
      </c>
      <c r="R149" s="37" t="s">
        <v>2274</v>
      </c>
      <c r="S149" s="19">
        <f t="shared" si="3"/>
        <v>1.788888888888889</v>
      </c>
      <c r="T149" s="1">
        <v>6.44</v>
      </c>
      <c r="U149" s="37" t="s">
        <v>2275</v>
      </c>
    </row>
    <row r="150" spans="1:21" s="1" customFormat="1" ht="15" customHeight="1" x14ac:dyDescent="0.2">
      <c r="A150" s="1" t="s">
        <v>2309</v>
      </c>
      <c r="B150" s="1" t="s">
        <v>2310</v>
      </c>
      <c r="C150" s="1" t="s">
        <v>2311</v>
      </c>
      <c r="D150" s="1" t="s">
        <v>647</v>
      </c>
      <c r="E150" s="1" t="s">
        <v>2451</v>
      </c>
      <c r="F150" s="2">
        <v>41709</v>
      </c>
      <c r="G150" s="2">
        <v>43591</v>
      </c>
      <c r="H150" s="1" t="s">
        <v>15</v>
      </c>
      <c r="I150" s="1" t="s">
        <v>2312</v>
      </c>
      <c r="J150" s="1" t="s">
        <v>91</v>
      </c>
      <c r="K150" s="1" t="s">
        <v>91</v>
      </c>
      <c r="L150" s="1">
        <v>8</v>
      </c>
      <c r="M150" s="31" t="str">
        <f>VLOOKUP(L150,TiposUso!$A$1:$B$26,2,"FALSO")</f>
        <v>Captação de água subterrânea por meio de poço tubular já existente</v>
      </c>
      <c r="N150" s="1" t="s">
        <v>31</v>
      </c>
      <c r="O150" s="1" t="s">
        <v>557</v>
      </c>
      <c r="P150" s="1" t="s">
        <v>98</v>
      </c>
      <c r="Q150" s="1" t="s">
        <v>2313</v>
      </c>
      <c r="R150" s="1" t="s">
        <v>2314</v>
      </c>
      <c r="S150" s="19">
        <f t="shared" si="3"/>
        <v>0.88888888888888884</v>
      </c>
      <c r="T150" s="1">
        <v>3.2</v>
      </c>
    </row>
    <row r="151" spans="1:21" s="1" customFormat="1" ht="15" customHeight="1" x14ac:dyDescent="0.2">
      <c r="A151" s="1" t="s">
        <v>2315</v>
      </c>
      <c r="B151" s="1" t="s">
        <v>2316</v>
      </c>
      <c r="C151" s="1" t="s">
        <v>2317</v>
      </c>
      <c r="D151" s="1" t="s">
        <v>2318</v>
      </c>
      <c r="E151" s="1" t="s">
        <v>2452</v>
      </c>
      <c r="F151" s="2">
        <v>41709</v>
      </c>
      <c r="G151" s="2">
        <v>43346</v>
      </c>
      <c r="H151" s="1" t="s">
        <v>15</v>
      </c>
      <c r="I151" s="1" t="s">
        <v>183</v>
      </c>
      <c r="J151" s="1" t="s">
        <v>91</v>
      </c>
      <c r="K151" s="1" t="s">
        <v>91</v>
      </c>
      <c r="L151" s="1">
        <v>8</v>
      </c>
      <c r="M151" s="31" t="str">
        <f>VLOOKUP(L151,TiposUso!$A$1:$B$26,2,"FALSO")</f>
        <v>Captação de água subterrânea por meio de poço tubular já existente</v>
      </c>
      <c r="N151" s="1" t="s">
        <v>28</v>
      </c>
      <c r="O151" s="1" t="s">
        <v>592</v>
      </c>
      <c r="P151" s="1" t="s">
        <v>98</v>
      </c>
      <c r="Q151" s="1" t="s">
        <v>2319</v>
      </c>
      <c r="R151" s="1" t="s">
        <v>2320</v>
      </c>
      <c r="S151" s="19">
        <f>(T151*1000)/3600</f>
        <v>1.3888888888888888</v>
      </c>
      <c r="T151" s="1">
        <v>5</v>
      </c>
    </row>
    <row r="152" spans="1:21" s="1" customFormat="1" ht="15" customHeight="1" x14ac:dyDescent="0.2">
      <c r="A152" s="1" t="s">
        <v>2321</v>
      </c>
      <c r="B152" s="1" t="s">
        <v>2322</v>
      </c>
      <c r="C152" s="1" t="s">
        <v>2323</v>
      </c>
      <c r="D152" s="1" t="s">
        <v>2324</v>
      </c>
      <c r="E152" s="1" t="s">
        <v>2453</v>
      </c>
      <c r="F152" s="2">
        <v>41709</v>
      </c>
      <c r="G152" s="2">
        <v>43864</v>
      </c>
      <c r="H152" s="1" t="s">
        <v>15</v>
      </c>
      <c r="I152" s="1" t="s">
        <v>298</v>
      </c>
      <c r="J152" s="1" t="s">
        <v>91</v>
      </c>
      <c r="K152" s="1" t="s">
        <v>91</v>
      </c>
      <c r="L152" s="1">
        <v>8</v>
      </c>
      <c r="M152" s="31" t="str">
        <f>VLOOKUP(L152,TiposUso!$A$1:$B$26,2,"FALSO")</f>
        <v>Captação de água subterrânea por meio de poço tubular já existente</v>
      </c>
      <c r="N152" s="1" t="s">
        <v>21</v>
      </c>
      <c r="O152" s="1" t="s">
        <v>565</v>
      </c>
      <c r="P152" s="1" t="s">
        <v>98</v>
      </c>
      <c r="Q152" s="1" t="s">
        <v>2325</v>
      </c>
      <c r="R152" s="1" t="s">
        <v>670</v>
      </c>
      <c r="S152" s="19">
        <f t="shared" si="3"/>
        <v>3.8888888888888888</v>
      </c>
      <c r="T152" s="1">
        <v>14</v>
      </c>
    </row>
    <row r="153" spans="1:21" s="1" customFormat="1" ht="15" customHeight="1" x14ac:dyDescent="0.2">
      <c r="A153" s="1" t="s">
        <v>2326</v>
      </c>
      <c r="B153" s="1" t="s">
        <v>2327</v>
      </c>
      <c r="C153" s="1" t="s">
        <v>2328</v>
      </c>
      <c r="D153" s="1" t="s">
        <v>2329</v>
      </c>
      <c r="E153" s="1" t="s">
        <v>2454</v>
      </c>
      <c r="F153" s="2">
        <v>41709</v>
      </c>
      <c r="G153" s="2">
        <v>43864</v>
      </c>
      <c r="H153" s="1" t="s">
        <v>15</v>
      </c>
      <c r="I153" s="1" t="s">
        <v>142</v>
      </c>
      <c r="J153" s="1" t="s">
        <v>91</v>
      </c>
      <c r="K153" s="1" t="s">
        <v>91</v>
      </c>
      <c r="L153" s="1">
        <v>8</v>
      </c>
      <c r="M153" s="31" t="str">
        <f>VLOOKUP(L153,TiposUso!$A$1:$B$26,2,"FALSO")</f>
        <v>Captação de água subterrânea por meio de poço tubular já existente</v>
      </c>
      <c r="N153" s="1" t="s">
        <v>75</v>
      </c>
      <c r="O153" s="1" t="s">
        <v>299</v>
      </c>
      <c r="P153" s="1" t="s">
        <v>98</v>
      </c>
      <c r="Q153" s="1" t="s">
        <v>2330</v>
      </c>
      <c r="R153" s="1" t="s">
        <v>2331</v>
      </c>
      <c r="S153" s="19">
        <f t="shared" si="3"/>
        <v>1.1944444444444444</v>
      </c>
      <c r="T153" s="1">
        <v>4.3</v>
      </c>
    </row>
    <row r="154" spans="1:21" s="1" customFormat="1" ht="15" customHeight="1" x14ac:dyDescent="0.2">
      <c r="A154" s="1" t="s">
        <v>2332</v>
      </c>
      <c r="B154" s="1" t="s">
        <v>2333</v>
      </c>
      <c r="C154" s="1" t="s">
        <v>2334</v>
      </c>
      <c r="D154" s="1" t="s">
        <v>564</v>
      </c>
      <c r="E154" s="1" t="s">
        <v>2455</v>
      </c>
      <c r="F154" s="2">
        <v>41709</v>
      </c>
      <c r="G154" s="2">
        <v>43170</v>
      </c>
      <c r="H154" s="1" t="s">
        <v>15</v>
      </c>
      <c r="I154" s="1" t="s">
        <v>153</v>
      </c>
      <c r="J154" s="1" t="s">
        <v>91</v>
      </c>
      <c r="K154" s="1" t="s">
        <v>91</v>
      </c>
      <c r="L154" s="1">
        <v>8</v>
      </c>
      <c r="M154" s="31" t="str">
        <f>VLOOKUP(L154,TiposUso!$A$1:$B$26,2,"FALSO")</f>
        <v>Captação de água subterrânea por meio de poço tubular já existente</v>
      </c>
      <c r="N154" s="1" t="s">
        <v>76</v>
      </c>
      <c r="O154" s="1" t="s">
        <v>685</v>
      </c>
      <c r="P154" s="1" t="s">
        <v>98</v>
      </c>
      <c r="Q154" s="1" t="s">
        <v>2335</v>
      </c>
      <c r="R154" s="1" t="s">
        <v>2336</v>
      </c>
      <c r="S154" s="19">
        <f t="shared" si="3"/>
        <v>1.4444444444444444</v>
      </c>
      <c r="T154" s="1">
        <v>5.2</v>
      </c>
      <c r="U154" s="1" t="s">
        <v>2337</v>
      </c>
    </row>
    <row r="155" spans="1:21" s="1" customFormat="1" ht="15" customHeight="1" x14ac:dyDescent="0.2">
      <c r="A155" s="1" t="s">
        <v>2338</v>
      </c>
      <c r="B155" s="1" t="s">
        <v>2339</v>
      </c>
      <c r="C155" s="1" t="s">
        <v>2340</v>
      </c>
      <c r="D155" s="1" t="s">
        <v>1297</v>
      </c>
      <c r="E155" s="1" t="s">
        <v>2456</v>
      </c>
      <c r="F155" s="2">
        <v>41709</v>
      </c>
      <c r="G155" s="2">
        <v>43535</v>
      </c>
      <c r="H155" s="1" t="s">
        <v>15</v>
      </c>
      <c r="I155" s="1" t="s">
        <v>2341</v>
      </c>
      <c r="J155" s="1" t="s">
        <v>91</v>
      </c>
      <c r="K155" s="1" t="s">
        <v>91</v>
      </c>
      <c r="L155" s="1">
        <v>8</v>
      </c>
      <c r="M155" s="31" t="str">
        <f>VLOOKUP(L155,TiposUso!$A$1:$B$26,2,"FALSO")</f>
        <v>Captação de água subterrânea por meio de poço tubular já existente</v>
      </c>
      <c r="N155" s="1" t="s">
        <v>76</v>
      </c>
      <c r="O155" s="1" t="s">
        <v>685</v>
      </c>
      <c r="P155" s="1" t="s">
        <v>98</v>
      </c>
      <c r="Q155" s="1" t="s">
        <v>2342</v>
      </c>
      <c r="R155" s="1" t="s">
        <v>2343</v>
      </c>
      <c r="S155" s="19">
        <f t="shared" si="3"/>
        <v>2.7777777777777777</v>
      </c>
      <c r="T155" s="1">
        <v>10</v>
      </c>
    </row>
    <row r="156" spans="1:21" s="1" customFormat="1" ht="15" customHeight="1" x14ac:dyDescent="0.2">
      <c r="A156" s="1" t="s">
        <v>2344</v>
      </c>
      <c r="B156" s="1" t="s">
        <v>2345</v>
      </c>
      <c r="C156" s="1" t="s">
        <v>2346</v>
      </c>
      <c r="D156" s="1" t="s">
        <v>531</v>
      </c>
      <c r="E156" s="1" t="s">
        <v>2347</v>
      </c>
      <c r="F156" s="2">
        <v>41709</v>
      </c>
      <c r="G156" s="2">
        <v>42646</v>
      </c>
      <c r="H156" s="1" t="s">
        <v>15</v>
      </c>
      <c r="I156" s="1" t="s">
        <v>298</v>
      </c>
      <c r="J156" s="1" t="s">
        <v>91</v>
      </c>
      <c r="K156" s="1" t="s">
        <v>91</v>
      </c>
      <c r="L156" s="1">
        <v>8</v>
      </c>
      <c r="M156" s="31" t="str">
        <f>VLOOKUP(L156,TiposUso!$A$1:$B$26,2,"FALSO")</f>
        <v>Captação de água subterrânea por meio de poço tubular já existente</v>
      </c>
      <c r="N156" s="1" t="s">
        <v>77</v>
      </c>
      <c r="O156" s="1" t="s">
        <v>532</v>
      </c>
      <c r="P156" s="1" t="s">
        <v>98</v>
      </c>
      <c r="Q156" s="1" t="s">
        <v>2348</v>
      </c>
      <c r="R156" s="1" t="s">
        <v>2349</v>
      </c>
      <c r="S156" s="19">
        <f t="shared" si="3"/>
        <v>0.41666666666666669</v>
      </c>
      <c r="T156" s="1">
        <v>1.5</v>
      </c>
      <c r="U156" s="1" t="s">
        <v>2350</v>
      </c>
    </row>
    <row r="157" spans="1:21" s="1" customFormat="1" ht="15" customHeight="1" x14ac:dyDescent="0.2">
      <c r="A157" s="1" t="s">
        <v>2351</v>
      </c>
      <c r="B157" s="1" t="s">
        <v>2352</v>
      </c>
      <c r="C157" s="1" t="s">
        <v>2353</v>
      </c>
      <c r="D157" s="1" t="s">
        <v>2354</v>
      </c>
      <c r="E157" s="1" t="s">
        <v>2457</v>
      </c>
      <c r="F157" s="2">
        <v>41709</v>
      </c>
      <c r="G157" s="2">
        <v>42973</v>
      </c>
      <c r="H157" s="1" t="s">
        <v>15</v>
      </c>
      <c r="I157" s="1" t="s">
        <v>87</v>
      </c>
      <c r="J157" s="1" t="s">
        <v>91</v>
      </c>
      <c r="K157" s="1" t="s">
        <v>91</v>
      </c>
      <c r="L157" s="1">
        <v>8</v>
      </c>
      <c r="M157" s="31" t="str">
        <f>VLOOKUP(L157,TiposUso!$A$1:$B$26,2,"FALSO")</f>
        <v>Captação de água subterrânea por meio de poço tubular já existente</v>
      </c>
      <c r="N157" s="1" t="s">
        <v>32</v>
      </c>
      <c r="O157" s="1" t="s">
        <v>548</v>
      </c>
      <c r="P157" s="1" t="s">
        <v>98</v>
      </c>
      <c r="Q157" s="1" t="s">
        <v>2355</v>
      </c>
      <c r="R157" s="1" t="s">
        <v>2356</v>
      </c>
      <c r="S157" s="19">
        <f t="shared" si="3"/>
        <v>0.05</v>
      </c>
      <c r="T157" s="1">
        <v>0.18</v>
      </c>
    </row>
    <row r="158" spans="1:21" s="1" customFormat="1" ht="15" customHeight="1" x14ac:dyDescent="0.2">
      <c r="A158" s="1" t="s">
        <v>2357</v>
      </c>
      <c r="B158" s="1" t="s">
        <v>2358</v>
      </c>
      <c r="C158" s="1" t="s">
        <v>2359</v>
      </c>
      <c r="D158" s="1" t="s">
        <v>2360</v>
      </c>
      <c r="E158" s="1" t="s">
        <v>2458</v>
      </c>
      <c r="F158" s="2">
        <v>41709</v>
      </c>
      <c r="G158" s="2">
        <v>42831</v>
      </c>
      <c r="H158" s="1" t="s">
        <v>15</v>
      </c>
      <c r="I158" s="1" t="s">
        <v>142</v>
      </c>
      <c r="J158" s="1" t="s">
        <v>91</v>
      </c>
      <c r="K158" s="1" t="s">
        <v>91</v>
      </c>
      <c r="L158" s="1">
        <v>8</v>
      </c>
      <c r="M158" s="31" t="str">
        <f>VLOOKUP(L158,TiposUso!$A$1:$B$26,2,"FALSO")</f>
        <v>Captação de água subterrânea por meio de poço tubular já existente</v>
      </c>
      <c r="N158" s="1" t="s">
        <v>21</v>
      </c>
      <c r="O158" s="1" t="s">
        <v>565</v>
      </c>
      <c r="P158" s="1" t="s">
        <v>98</v>
      </c>
      <c r="Q158" s="1" t="s">
        <v>2361</v>
      </c>
      <c r="R158" s="1" t="s">
        <v>2362</v>
      </c>
      <c r="S158" s="19">
        <f t="shared" si="3"/>
        <v>1.25</v>
      </c>
      <c r="T158" s="1">
        <v>4.5</v>
      </c>
    </row>
    <row r="159" spans="1:21" s="1" customFormat="1" ht="15" customHeight="1" x14ac:dyDescent="0.2">
      <c r="A159" s="1" t="s">
        <v>2363</v>
      </c>
      <c r="B159" s="1" t="s">
        <v>2364</v>
      </c>
      <c r="C159" s="1" t="s">
        <v>2365</v>
      </c>
      <c r="D159" s="1" t="s">
        <v>2366</v>
      </c>
      <c r="E159" s="1" t="s">
        <v>2459</v>
      </c>
      <c r="F159" s="2">
        <v>41709</v>
      </c>
      <c r="G159" s="2">
        <v>43535</v>
      </c>
      <c r="H159" s="1" t="s">
        <v>15</v>
      </c>
      <c r="I159" s="1" t="s">
        <v>786</v>
      </c>
      <c r="J159" s="1" t="s">
        <v>91</v>
      </c>
      <c r="K159" s="1" t="s">
        <v>91</v>
      </c>
      <c r="L159" s="1">
        <v>11</v>
      </c>
      <c r="M159" s="31" t="str">
        <f>VLOOKUP(L159,TiposUso!$A$1:$B$26,2,"FALSO")</f>
        <v>Captação de água em surgência (nascente)</v>
      </c>
      <c r="N159" s="1" t="s">
        <v>76</v>
      </c>
      <c r="O159" s="1" t="s">
        <v>2367</v>
      </c>
      <c r="P159" s="1" t="s">
        <v>395</v>
      </c>
      <c r="Q159" s="1" t="s">
        <v>2368</v>
      </c>
      <c r="R159" s="1" t="s">
        <v>2369</v>
      </c>
      <c r="S159" s="19">
        <f t="shared" si="3"/>
        <v>0.33333333333333331</v>
      </c>
      <c r="T159" s="1">
        <v>1.2</v>
      </c>
      <c r="U159" s="1" t="s">
        <v>2370</v>
      </c>
    </row>
    <row r="160" spans="1:21" s="1" customFormat="1" ht="15" customHeight="1" x14ac:dyDescent="0.2">
      <c r="A160" s="1" t="s">
        <v>2371</v>
      </c>
      <c r="B160" s="1" t="s">
        <v>2372</v>
      </c>
      <c r="C160" s="1" t="s">
        <v>2373</v>
      </c>
      <c r="D160" s="1" t="s">
        <v>546</v>
      </c>
      <c r="E160" s="1" t="s">
        <v>2460</v>
      </c>
      <c r="F160" s="2">
        <v>41709</v>
      </c>
      <c r="G160" s="2">
        <v>42571</v>
      </c>
      <c r="H160" s="1" t="s">
        <v>15</v>
      </c>
      <c r="I160" s="1" t="s">
        <v>87</v>
      </c>
      <c r="J160" s="1" t="s">
        <v>91</v>
      </c>
      <c r="K160" s="1" t="s">
        <v>91</v>
      </c>
      <c r="L160" s="1">
        <v>8</v>
      </c>
      <c r="M160" s="31" t="str">
        <f>VLOOKUP(L160,TiposUso!$A$1:$B$26,2,"FALSO")</f>
        <v>Captação de água subterrânea por meio de poço tubular já existente</v>
      </c>
      <c r="N160" s="1" t="s">
        <v>32</v>
      </c>
      <c r="O160" s="1" t="s">
        <v>548</v>
      </c>
      <c r="P160" s="1" t="s">
        <v>98</v>
      </c>
      <c r="Q160" s="1" t="s">
        <v>2374</v>
      </c>
      <c r="R160" s="1" t="s">
        <v>2375</v>
      </c>
      <c r="S160" s="19">
        <f t="shared" si="3"/>
        <v>0.41666666666666669</v>
      </c>
      <c r="T160" s="1">
        <v>1.5</v>
      </c>
    </row>
    <row r="161" spans="1:21" s="1" customFormat="1" ht="15" customHeight="1" x14ac:dyDescent="0.2">
      <c r="A161" s="1" t="s">
        <v>2376</v>
      </c>
      <c r="B161" s="1" t="s">
        <v>2377</v>
      </c>
      <c r="C161" s="1" t="s">
        <v>2378</v>
      </c>
      <c r="D161" s="1" t="s">
        <v>1257</v>
      </c>
      <c r="E161" s="1" t="s">
        <v>2461</v>
      </c>
      <c r="F161" s="2">
        <v>41709</v>
      </c>
      <c r="G161" s="2">
        <v>42443</v>
      </c>
      <c r="H161" s="1" t="s">
        <v>15</v>
      </c>
      <c r="I161" s="1" t="s">
        <v>142</v>
      </c>
      <c r="J161" s="1" t="s">
        <v>91</v>
      </c>
      <c r="K161" s="1" t="s">
        <v>91</v>
      </c>
      <c r="L161" s="1">
        <v>8</v>
      </c>
      <c r="M161" s="31" t="str">
        <f>VLOOKUP(L161,TiposUso!$A$1:$B$26,2,"FALSO")</f>
        <v>Captação de água subterrânea por meio de poço tubular já existente</v>
      </c>
      <c r="N161" s="1" t="s">
        <v>76</v>
      </c>
      <c r="O161" s="1" t="s">
        <v>685</v>
      </c>
      <c r="P161" s="1" t="s">
        <v>98</v>
      </c>
      <c r="Q161" s="1" t="s">
        <v>2379</v>
      </c>
      <c r="R161" s="1" t="s">
        <v>2380</v>
      </c>
      <c r="S161" s="19">
        <f t="shared" si="3"/>
        <v>0.97222222222222221</v>
      </c>
      <c r="T161" s="1">
        <v>3.5</v>
      </c>
    </row>
    <row r="162" spans="1:21" s="1" customFormat="1" ht="15" customHeight="1" x14ac:dyDescent="0.2">
      <c r="A162" s="1" t="s">
        <v>2381</v>
      </c>
      <c r="B162" s="1" t="s">
        <v>2382</v>
      </c>
      <c r="C162" s="1" t="s">
        <v>2383</v>
      </c>
      <c r="D162" s="1" t="s">
        <v>1257</v>
      </c>
      <c r="E162" s="1" t="s">
        <v>2462</v>
      </c>
      <c r="F162" s="2">
        <v>41709</v>
      </c>
      <c r="G162" s="2">
        <v>43053</v>
      </c>
      <c r="H162" s="1" t="s">
        <v>15</v>
      </c>
      <c r="I162" s="1" t="s">
        <v>580</v>
      </c>
      <c r="J162" s="1" t="s">
        <v>91</v>
      </c>
      <c r="K162" s="1" t="s">
        <v>91</v>
      </c>
      <c r="L162" s="1">
        <v>8</v>
      </c>
      <c r="M162" s="31" t="str">
        <f>VLOOKUP(L162,TiposUso!$A$1:$B$26,2,"FALSO")</f>
        <v>Captação de água subterrânea por meio de poço tubular já existente</v>
      </c>
      <c r="N162" s="1" t="s">
        <v>76</v>
      </c>
      <c r="O162" s="1" t="s">
        <v>685</v>
      </c>
      <c r="P162" s="1" t="s">
        <v>98</v>
      </c>
      <c r="Q162" s="1" t="s">
        <v>2384</v>
      </c>
      <c r="R162" s="1" t="s">
        <v>2385</v>
      </c>
      <c r="S162" s="19">
        <f t="shared" si="3"/>
        <v>0.91666666666666663</v>
      </c>
      <c r="T162" s="1">
        <v>3.3</v>
      </c>
      <c r="U162" s="1" t="s">
        <v>2386</v>
      </c>
    </row>
    <row r="163" spans="1:21" s="1" customFormat="1" ht="15" customHeight="1" x14ac:dyDescent="0.2">
      <c r="A163" s="1" t="s">
        <v>2387</v>
      </c>
      <c r="B163" s="1" t="s">
        <v>2388</v>
      </c>
      <c r="C163" s="1" t="s">
        <v>2389</v>
      </c>
      <c r="D163" s="1" t="s">
        <v>1352</v>
      </c>
      <c r="E163" s="1" t="s">
        <v>2463</v>
      </c>
      <c r="F163" s="2">
        <v>41709</v>
      </c>
      <c r="G163" s="2">
        <v>43864</v>
      </c>
      <c r="H163" s="1" t="s">
        <v>15</v>
      </c>
      <c r="I163" s="1" t="s">
        <v>142</v>
      </c>
      <c r="J163" s="1" t="s">
        <v>91</v>
      </c>
      <c r="K163" s="1" t="s">
        <v>91</v>
      </c>
      <c r="L163" s="1">
        <v>8</v>
      </c>
      <c r="M163" s="31" t="str">
        <f>VLOOKUP(L163,TiposUso!$A$1:$B$26,2,"FALSO")</f>
        <v>Captação de água subterrânea por meio de poço tubular já existente</v>
      </c>
      <c r="N163" s="1" t="s">
        <v>31</v>
      </c>
      <c r="O163" s="1" t="s">
        <v>557</v>
      </c>
      <c r="P163" s="1" t="s">
        <v>98</v>
      </c>
      <c r="Q163" s="1" t="s">
        <v>2390</v>
      </c>
      <c r="R163" s="1" t="s">
        <v>2391</v>
      </c>
      <c r="S163" s="19">
        <f t="shared" si="3"/>
        <v>6.1111111111111107</v>
      </c>
      <c r="T163" s="1">
        <v>22</v>
      </c>
    </row>
    <row r="164" spans="1:21" s="1" customFormat="1" ht="15" customHeight="1" x14ac:dyDescent="0.2">
      <c r="A164" s="1" t="s">
        <v>2392</v>
      </c>
      <c r="B164" s="1" t="s">
        <v>2393</v>
      </c>
      <c r="C164" s="1" t="s">
        <v>2394</v>
      </c>
      <c r="D164" s="1" t="s">
        <v>2395</v>
      </c>
      <c r="E164" s="1" t="s">
        <v>2464</v>
      </c>
      <c r="F164" s="2">
        <v>41709</v>
      </c>
      <c r="G164" s="2">
        <v>43535</v>
      </c>
      <c r="H164" s="1" t="s">
        <v>15</v>
      </c>
      <c r="I164" s="1" t="s">
        <v>183</v>
      </c>
      <c r="J164" s="1" t="s">
        <v>91</v>
      </c>
      <c r="K164" s="1" t="s">
        <v>91</v>
      </c>
      <c r="L164" s="1">
        <v>8</v>
      </c>
      <c r="M164" s="31" t="str">
        <f>VLOOKUP(L164,TiposUso!$A$1:$B$26,2,"FALSO")</f>
        <v>Captação de água subterrânea por meio de poço tubular já existente</v>
      </c>
      <c r="N164" s="1" t="s">
        <v>32</v>
      </c>
      <c r="O164" s="1" t="s">
        <v>548</v>
      </c>
      <c r="P164" s="1" t="s">
        <v>98</v>
      </c>
      <c r="Q164" s="1" t="s">
        <v>2396</v>
      </c>
      <c r="R164" s="1" t="s">
        <v>2397</v>
      </c>
      <c r="S164" s="19">
        <f t="shared" si="3"/>
        <v>1.3888888888888888</v>
      </c>
      <c r="T164" s="1">
        <v>5</v>
      </c>
    </row>
    <row r="165" spans="1:21" s="1" customFormat="1" ht="15" customHeight="1" x14ac:dyDescent="0.2">
      <c r="A165" s="1" t="s">
        <v>2398</v>
      </c>
      <c r="B165" s="1" t="s">
        <v>2399</v>
      </c>
      <c r="C165" s="1" t="s">
        <v>2400</v>
      </c>
      <c r="D165" s="1" t="s">
        <v>539</v>
      </c>
      <c r="E165" s="1" t="s">
        <v>2465</v>
      </c>
      <c r="F165" s="2">
        <v>41709</v>
      </c>
      <c r="G165" s="2">
        <v>42983</v>
      </c>
      <c r="H165" s="1" t="s">
        <v>15</v>
      </c>
      <c r="I165" s="1" t="s">
        <v>153</v>
      </c>
      <c r="J165" s="1" t="s">
        <v>91</v>
      </c>
      <c r="K165" s="1" t="s">
        <v>91</v>
      </c>
      <c r="L165" s="1">
        <v>8</v>
      </c>
      <c r="M165" s="31" t="str">
        <f>VLOOKUP(L165,TiposUso!$A$1:$B$26,2,"FALSO")</f>
        <v>Captação de água subterrânea por meio de poço tubular já existente</v>
      </c>
      <c r="N165" s="1" t="s">
        <v>77</v>
      </c>
      <c r="O165" s="1" t="s">
        <v>532</v>
      </c>
      <c r="P165" s="1" t="s">
        <v>98</v>
      </c>
      <c r="Q165" s="1" t="s">
        <v>2401</v>
      </c>
      <c r="R165" s="1" t="s">
        <v>2402</v>
      </c>
      <c r="S165" s="19">
        <f t="shared" si="3"/>
        <v>0.92222222222222228</v>
      </c>
      <c r="T165" s="1">
        <v>3.32</v>
      </c>
    </row>
    <row r="166" spans="1:21" s="1" customFormat="1" ht="15" customHeight="1" x14ac:dyDescent="0.2">
      <c r="A166" s="1" t="s">
        <v>2520</v>
      </c>
      <c r="B166" s="1" t="s">
        <v>2521</v>
      </c>
      <c r="C166" s="1" t="s">
        <v>2522</v>
      </c>
      <c r="D166" s="1" t="s">
        <v>340</v>
      </c>
      <c r="E166" s="1" t="s">
        <v>2583</v>
      </c>
      <c r="F166" s="2">
        <v>41710</v>
      </c>
      <c r="G166" s="2">
        <v>43536</v>
      </c>
      <c r="H166" s="1" t="s">
        <v>15</v>
      </c>
      <c r="I166" s="1" t="s">
        <v>87</v>
      </c>
      <c r="J166" s="1" t="s">
        <v>91</v>
      </c>
      <c r="K166" s="1" t="s">
        <v>91</v>
      </c>
      <c r="L166" s="1">
        <v>8</v>
      </c>
      <c r="M166" s="31" t="str">
        <f>VLOOKUP(L166,TiposUso!$A$1:$B$26,2,"FALSO")</f>
        <v>Captação de água subterrânea por meio de poço tubular já existente</v>
      </c>
      <c r="N166" s="1" t="s">
        <v>65</v>
      </c>
      <c r="O166" s="1" t="s">
        <v>135</v>
      </c>
      <c r="P166" s="1" t="s">
        <v>98</v>
      </c>
      <c r="Q166" s="1" t="s">
        <v>2523</v>
      </c>
      <c r="R166" s="1" t="s">
        <v>2524</v>
      </c>
      <c r="S166" s="19">
        <f t="shared" ref="S166:S197" si="4">(T166*1000)/3600</f>
        <v>1.1111111111111112</v>
      </c>
      <c r="T166" s="1">
        <v>4</v>
      </c>
    </row>
    <row r="167" spans="1:21" s="1" customFormat="1" ht="15" customHeight="1" x14ac:dyDescent="0.2">
      <c r="A167" s="1" t="s">
        <v>2525</v>
      </c>
      <c r="B167" s="1" t="s">
        <v>2526</v>
      </c>
      <c r="C167" s="1" t="s">
        <v>2527</v>
      </c>
      <c r="D167" s="1" t="s">
        <v>2528</v>
      </c>
      <c r="E167" s="1" t="s">
        <v>2584</v>
      </c>
      <c r="F167" s="2">
        <v>41710</v>
      </c>
      <c r="G167" s="2">
        <v>43536</v>
      </c>
      <c r="H167" s="1" t="s">
        <v>15</v>
      </c>
      <c r="I167" s="1" t="s">
        <v>153</v>
      </c>
      <c r="J167" s="1" t="s">
        <v>91</v>
      </c>
      <c r="K167" s="1" t="s">
        <v>91</v>
      </c>
      <c r="L167" s="1">
        <v>8</v>
      </c>
      <c r="M167" s="31" t="str">
        <f>VLOOKUP(L167,TiposUso!$A$1:$B$26,2,"FALSO")</f>
        <v>Captação de água subterrânea por meio de poço tubular já existente</v>
      </c>
      <c r="N167" s="1" t="s">
        <v>20</v>
      </c>
      <c r="O167" s="1" t="s">
        <v>154</v>
      </c>
      <c r="P167" s="1" t="s">
        <v>98</v>
      </c>
      <c r="Q167" s="1" t="s">
        <v>2529</v>
      </c>
      <c r="R167" s="1" t="s">
        <v>2530</v>
      </c>
      <c r="S167" s="19">
        <f t="shared" si="4"/>
        <v>0.1111111111111111</v>
      </c>
      <c r="T167" s="1">
        <v>0.4</v>
      </c>
    </row>
    <row r="168" spans="1:21" s="1" customFormat="1" ht="15" customHeight="1" x14ac:dyDescent="0.2">
      <c r="A168" s="1" t="s">
        <v>2531</v>
      </c>
      <c r="B168" s="1" t="s">
        <v>2532</v>
      </c>
      <c r="C168" s="1" t="s">
        <v>2533</v>
      </c>
      <c r="D168" s="1" t="s">
        <v>2534</v>
      </c>
      <c r="E168" s="1" t="s">
        <v>2585</v>
      </c>
      <c r="F168" s="2">
        <v>41710</v>
      </c>
      <c r="G168" s="2">
        <v>43536</v>
      </c>
      <c r="H168" s="1" t="s">
        <v>15</v>
      </c>
      <c r="I168" s="1" t="s">
        <v>183</v>
      </c>
      <c r="J168" s="1" t="s">
        <v>91</v>
      </c>
      <c r="K168" s="1" t="s">
        <v>91</v>
      </c>
      <c r="L168" s="1">
        <v>8</v>
      </c>
      <c r="M168" s="31" t="str">
        <f>VLOOKUP(L168,TiposUso!$A$1:$B$26,2,"FALSO")</f>
        <v>Captação de água subterrânea por meio de poço tubular já existente</v>
      </c>
      <c r="N168" s="1" t="s">
        <v>65</v>
      </c>
      <c r="O168" s="1" t="s">
        <v>135</v>
      </c>
      <c r="P168" s="1" t="s">
        <v>98</v>
      </c>
      <c r="Q168" s="1" t="s">
        <v>2535</v>
      </c>
      <c r="R168" s="1" t="s">
        <v>2536</v>
      </c>
      <c r="S168" s="19">
        <f t="shared" si="4"/>
        <v>1.6666666666666667</v>
      </c>
      <c r="T168" s="1">
        <v>6</v>
      </c>
    </row>
    <row r="169" spans="1:21" s="1" customFormat="1" ht="15" customHeight="1" x14ac:dyDescent="0.2">
      <c r="A169" s="1" t="s">
        <v>2537</v>
      </c>
      <c r="B169" s="1" t="s">
        <v>2538</v>
      </c>
      <c r="C169" s="1" t="s">
        <v>2539</v>
      </c>
      <c r="D169" s="1" t="s">
        <v>141</v>
      </c>
      <c r="E169" s="1" t="s">
        <v>2586</v>
      </c>
      <c r="F169" s="2">
        <v>41710</v>
      </c>
      <c r="G169" s="2">
        <v>43902</v>
      </c>
      <c r="H169" s="1" t="s">
        <v>15</v>
      </c>
      <c r="I169" s="1" t="s">
        <v>153</v>
      </c>
      <c r="J169" s="1" t="s">
        <v>91</v>
      </c>
      <c r="K169" s="1" t="s">
        <v>91</v>
      </c>
      <c r="L169" s="1">
        <v>8</v>
      </c>
      <c r="M169" s="31" t="str">
        <f>VLOOKUP(L169,TiposUso!$A$1:$B$26,2,"FALSO")</f>
        <v>Captação de água subterrânea por meio de poço tubular já existente</v>
      </c>
      <c r="N169" s="1" t="s">
        <v>65</v>
      </c>
      <c r="O169" s="1" t="s">
        <v>135</v>
      </c>
      <c r="P169" s="1" t="s">
        <v>98</v>
      </c>
      <c r="Q169" s="1" t="s">
        <v>2540</v>
      </c>
      <c r="R169" s="1" t="s">
        <v>2541</v>
      </c>
      <c r="S169" s="19">
        <f t="shared" si="4"/>
        <v>1.1111111111111112</v>
      </c>
      <c r="T169" s="1">
        <v>4</v>
      </c>
    </row>
    <row r="170" spans="1:21" s="1" customFormat="1" ht="15" customHeight="1" x14ac:dyDescent="0.2">
      <c r="A170" s="1" t="s">
        <v>2542</v>
      </c>
      <c r="B170" s="1" t="s">
        <v>2538</v>
      </c>
      <c r="C170" s="1" t="s">
        <v>2539</v>
      </c>
      <c r="D170" s="1" t="s">
        <v>141</v>
      </c>
      <c r="E170" s="1" t="s">
        <v>2587</v>
      </c>
      <c r="F170" s="2">
        <v>41710</v>
      </c>
      <c r="G170" s="2">
        <v>43902</v>
      </c>
      <c r="H170" s="1" t="s">
        <v>15</v>
      </c>
      <c r="I170" s="1" t="s">
        <v>153</v>
      </c>
      <c r="J170" s="1" t="s">
        <v>91</v>
      </c>
      <c r="K170" s="1" t="s">
        <v>91</v>
      </c>
      <c r="L170" s="1">
        <v>8</v>
      </c>
      <c r="M170" s="31" t="str">
        <f>VLOOKUP(L170,TiposUso!$A$1:$B$26,2,"FALSO")</f>
        <v>Captação de água subterrânea por meio de poço tubular já existente</v>
      </c>
      <c r="N170" s="1" t="s">
        <v>65</v>
      </c>
      <c r="O170" s="1" t="s">
        <v>135</v>
      </c>
      <c r="P170" s="1" t="s">
        <v>98</v>
      </c>
      <c r="Q170" s="1" t="s">
        <v>2543</v>
      </c>
      <c r="R170" s="1" t="s">
        <v>2543</v>
      </c>
      <c r="S170" s="19">
        <f t="shared" si="4"/>
        <v>1.5277777777777777</v>
      </c>
      <c r="T170" s="1">
        <v>5.5</v>
      </c>
    </row>
    <row r="171" spans="1:21" s="1" customFormat="1" ht="15" customHeight="1" x14ac:dyDescent="0.2">
      <c r="A171" s="1" t="s">
        <v>2544</v>
      </c>
      <c r="B171" s="1" t="s">
        <v>2538</v>
      </c>
      <c r="C171" s="1" t="s">
        <v>2539</v>
      </c>
      <c r="D171" s="1" t="s">
        <v>141</v>
      </c>
      <c r="E171" s="1" t="s">
        <v>2588</v>
      </c>
      <c r="F171" s="2">
        <v>41710</v>
      </c>
      <c r="G171" s="2">
        <v>43902</v>
      </c>
      <c r="H171" s="1" t="s">
        <v>15</v>
      </c>
      <c r="I171" s="1" t="s">
        <v>153</v>
      </c>
      <c r="J171" s="1" t="s">
        <v>91</v>
      </c>
      <c r="K171" s="1" t="s">
        <v>91</v>
      </c>
      <c r="L171" s="1">
        <v>8</v>
      </c>
      <c r="M171" s="31" t="str">
        <f>VLOOKUP(L171,TiposUso!$A$1:$B$26,2,"FALSO")</f>
        <v>Captação de água subterrânea por meio de poço tubular já existente</v>
      </c>
      <c r="N171" s="1" t="s">
        <v>65</v>
      </c>
      <c r="O171" s="1" t="s">
        <v>135</v>
      </c>
      <c r="P171" s="1" t="s">
        <v>98</v>
      </c>
      <c r="Q171" s="1" t="s">
        <v>2545</v>
      </c>
      <c r="R171" s="1" t="s">
        <v>2546</v>
      </c>
      <c r="S171" s="19">
        <f t="shared" si="4"/>
        <v>1.9444444444444444</v>
      </c>
      <c r="T171" s="1">
        <v>7</v>
      </c>
    </row>
    <row r="172" spans="1:21" s="1" customFormat="1" ht="15" customHeight="1" x14ac:dyDescent="0.2">
      <c r="A172" s="1" t="s">
        <v>2692</v>
      </c>
      <c r="B172" s="1" t="s">
        <v>2693</v>
      </c>
      <c r="C172" s="1" t="s">
        <v>2694</v>
      </c>
      <c r="D172" s="1" t="s">
        <v>767</v>
      </c>
      <c r="E172" s="1" t="s">
        <v>2837</v>
      </c>
      <c r="F172" s="2">
        <v>41712</v>
      </c>
      <c r="G172" s="2">
        <v>43538</v>
      </c>
      <c r="H172" s="1" t="s">
        <v>15</v>
      </c>
      <c r="I172" s="1" t="s">
        <v>2695</v>
      </c>
      <c r="J172" s="1" t="s">
        <v>91</v>
      </c>
      <c r="K172" s="1" t="s">
        <v>91</v>
      </c>
      <c r="L172" s="1">
        <v>8</v>
      </c>
      <c r="M172" s="31" t="str">
        <f>VLOOKUP(L172,TiposUso!$A$1:$B$26,2,"FALSO")</f>
        <v>Captação de água subterrânea por meio de poço tubular já existente</v>
      </c>
      <c r="N172" s="1" t="s">
        <v>20</v>
      </c>
      <c r="O172" s="1" t="s">
        <v>154</v>
      </c>
      <c r="P172" s="1" t="s">
        <v>98</v>
      </c>
      <c r="Q172" s="1" t="s">
        <v>2523</v>
      </c>
      <c r="R172" s="1" t="s">
        <v>2696</v>
      </c>
      <c r="S172" s="19">
        <f t="shared" si="4"/>
        <v>2.7222222222222223</v>
      </c>
      <c r="T172" s="1">
        <v>9.8000000000000007</v>
      </c>
    </row>
    <row r="173" spans="1:21" s="1" customFormat="1" ht="15" customHeight="1" x14ac:dyDescent="0.2">
      <c r="A173" s="1" t="s">
        <v>2697</v>
      </c>
      <c r="B173" s="1" t="s">
        <v>2698</v>
      </c>
      <c r="C173" s="1" t="s">
        <v>2699</v>
      </c>
      <c r="D173" s="1" t="s">
        <v>2700</v>
      </c>
      <c r="E173" s="1" t="s">
        <v>2838</v>
      </c>
      <c r="F173" s="2">
        <v>41712</v>
      </c>
      <c r="G173" s="2">
        <v>43173</v>
      </c>
      <c r="H173" s="1" t="s">
        <v>15</v>
      </c>
      <c r="I173" s="1" t="s">
        <v>142</v>
      </c>
      <c r="J173" s="1" t="s">
        <v>91</v>
      </c>
      <c r="K173" s="1" t="s">
        <v>91</v>
      </c>
      <c r="L173" s="1">
        <v>8</v>
      </c>
      <c r="M173" s="31" t="str">
        <f>VLOOKUP(L173,TiposUso!$A$1:$B$26,2,"FALSO")</f>
        <v>Captação de água subterrânea por meio de poço tubular já existente</v>
      </c>
      <c r="N173" s="1" t="s">
        <v>65</v>
      </c>
      <c r="O173" s="1" t="s">
        <v>135</v>
      </c>
      <c r="P173" s="1" t="s">
        <v>98</v>
      </c>
      <c r="Q173" s="1" t="s">
        <v>2701</v>
      </c>
      <c r="R173" s="1" t="s">
        <v>2702</v>
      </c>
      <c r="S173" s="19">
        <f t="shared" si="4"/>
        <v>1.25</v>
      </c>
      <c r="T173" s="1">
        <v>4.5</v>
      </c>
    </row>
    <row r="174" spans="1:21" s="1" customFormat="1" ht="15" customHeight="1" x14ac:dyDescent="0.2">
      <c r="A174" s="1" t="s">
        <v>2738</v>
      </c>
      <c r="B174" s="1" t="s">
        <v>2739</v>
      </c>
      <c r="C174" s="1" t="s">
        <v>2740</v>
      </c>
      <c r="D174" s="1" t="s">
        <v>2741</v>
      </c>
      <c r="E174" s="1" t="s">
        <v>2742</v>
      </c>
      <c r="F174" s="2">
        <v>41712</v>
      </c>
      <c r="G174" s="2">
        <v>43727</v>
      </c>
      <c r="H174" s="1" t="s">
        <v>15</v>
      </c>
      <c r="I174" s="1" t="s">
        <v>87</v>
      </c>
      <c r="J174" s="1" t="s">
        <v>91</v>
      </c>
      <c r="K174" s="1" t="s">
        <v>91</v>
      </c>
      <c r="L174" s="1">
        <v>8</v>
      </c>
      <c r="M174" s="31" t="str">
        <f>VLOOKUP(L174,TiposUso!$A$1:$B$26,2,"FALSO")</f>
        <v>Captação de água subterrânea por meio de poço tubular já existente</v>
      </c>
      <c r="N174" s="1" t="s">
        <v>73</v>
      </c>
      <c r="O174" s="1" t="s">
        <v>307</v>
      </c>
      <c r="P174" s="1" t="s">
        <v>98</v>
      </c>
      <c r="Q174" s="1" t="s">
        <v>2743</v>
      </c>
      <c r="R174" s="1" t="s">
        <v>2744</v>
      </c>
      <c r="S174" s="19">
        <f t="shared" si="4"/>
        <v>2.7777777777777777</v>
      </c>
      <c r="T174" s="1">
        <v>10</v>
      </c>
    </row>
    <row r="175" spans="1:21" s="1" customFormat="1" ht="15" customHeight="1" x14ac:dyDescent="0.2">
      <c r="A175" s="1" t="s">
        <v>2745</v>
      </c>
      <c r="B175" s="1" t="s">
        <v>2739</v>
      </c>
      <c r="C175" s="1" t="s">
        <v>2740</v>
      </c>
      <c r="D175" s="1" t="s">
        <v>2741</v>
      </c>
      <c r="E175" s="1" t="s">
        <v>2746</v>
      </c>
      <c r="F175" s="2">
        <v>41712</v>
      </c>
      <c r="G175" s="2">
        <v>43727</v>
      </c>
      <c r="H175" s="1" t="s">
        <v>15</v>
      </c>
      <c r="I175" s="1" t="s">
        <v>153</v>
      </c>
      <c r="J175" s="1" t="s">
        <v>91</v>
      </c>
      <c r="K175" s="1" t="s">
        <v>91</v>
      </c>
      <c r="L175" s="1">
        <v>8</v>
      </c>
      <c r="M175" s="31" t="str">
        <f>VLOOKUP(L175,TiposUso!$A$1:$B$26,2,"FALSO")</f>
        <v>Captação de água subterrânea por meio de poço tubular já existente</v>
      </c>
      <c r="N175" s="1" t="s">
        <v>73</v>
      </c>
      <c r="O175" s="1" t="s">
        <v>307</v>
      </c>
      <c r="P175" s="1" t="s">
        <v>98</v>
      </c>
      <c r="Q175" s="1" t="s">
        <v>2747</v>
      </c>
      <c r="R175" s="1" t="s">
        <v>2748</v>
      </c>
      <c r="S175" s="19">
        <f t="shared" si="4"/>
        <v>3.0555555555555554</v>
      </c>
      <c r="T175" s="1">
        <v>11</v>
      </c>
    </row>
    <row r="176" spans="1:21" s="1" customFormat="1" ht="15" customHeight="1" x14ac:dyDescent="0.2">
      <c r="A176" s="1" t="s">
        <v>2749</v>
      </c>
      <c r="B176" s="1" t="s">
        <v>2750</v>
      </c>
      <c r="C176" s="1" t="s">
        <v>2751</v>
      </c>
      <c r="D176" s="1" t="s">
        <v>2752</v>
      </c>
      <c r="E176" s="1" t="s">
        <v>2753</v>
      </c>
      <c r="F176" s="2">
        <v>41712</v>
      </c>
      <c r="G176" s="2">
        <v>43538</v>
      </c>
      <c r="H176" s="1" t="s">
        <v>15</v>
      </c>
      <c r="I176" s="1" t="s">
        <v>87</v>
      </c>
      <c r="J176" s="1" t="s">
        <v>91</v>
      </c>
      <c r="K176" s="1" t="s">
        <v>91</v>
      </c>
      <c r="L176" s="1">
        <v>8</v>
      </c>
      <c r="M176" s="31" t="str">
        <f>VLOOKUP(L176,TiposUso!$A$1:$B$26,2,"FALSO")</f>
        <v>Captação de água subterrânea por meio de poço tubular já existente</v>
      </c>
      <c r="N176" s="1" t="s">
        <v>73</v>
      </c>
      <c r="O176" s="1" t="s">
        <v>307</v>
      </c>
      <c r="P176" s="1" t="s">
        <v>98</v>
      </c>
      <c r="Q176" s="1" t="s">
        <v>2754</v>
      </c>
      <c r="R176" s="1" t="s">
        <v>2755</v>
      </c>
      <c r="S176" s="19">
        <f t="shared" si="4"/>
        <v>0.55555555555555558</v>
      </c>
      <c r="T176" s="1">
        <v>2</v>
      </c>
    </row>
    <row r="177" spans="1:21" s="1" customFormat="1" ht="15" customHeight="1" x14ac:dyDescent="0.2">
      <c r="A177" s="1" t="s">
        <v>2756</v>
      </c>
      <c r="B177" s="1" t="s">
        <v>2757</v>
      </c>
      <c r="C177" s="1" t="s">
        <v>2758</v>
      </c>
      <c r="D177" s="1" t="s">
        <v>305</v>
      </c>
      <c r="E177" s="1" t="s">
        <v>2759</v>
      </c>
      <c r="F177" s="2">
        <v>41712</v>
      </c>
      <c r="G177" s="2">
        <v>42617</v>
      </c>
      <c r="H177" s="1" t="s">
        <v>15</v>
      </c>
      <c r="I177" s="1" t="s">
        <v>153</v>
      </c>
      <c r="J177" s="1" t="s">
        <v>91</v>
      </c>
      <c r="K177" s="1" t="s">
        <v>91</v>
      </c>
      <c r="L177" s="1">
        <v>8</v>
      </c>
      <c r="M177" s="31" t="str">
        <f>VLOOKUP(L177,TiposUso!$A$1:$B$26,2,"FALSO")</f>
        <v>Captação de água subterrânea por meio de poço tubular já existente</v>
      </c>
      <c r="N177" s="1" t="s">
        <v>73</v>
      </c>
      <c r="O177" s="1" t="s">
        <v>307</v>
      </c>
      <c r="P177" s="1" t="s">
        <v>98</v>
      </c>
      <c r="Q177" s="1" t="s">
        <v>2760</v>
      </c>
      <c r="R177" s="1" t="s">
        <v>2761</v>
      </c>
      <c r="S177" s="19">
        <f t="shared" si="4"/>
        <v>0.55555555555555558</v>
      </c>
      <c r="T177" s="1">
        <v>2</v>
      </c>
      <c r="U177" s="1" t="s">
        <v>2775</v>
      </c>
    </row>
    <row r="178" spans="1:21" s="1" customFormat="1" ht="15" customHeight="1" x14ac:dyDescent="0.2">
      <c r="A178" s="1" t="s">
        <v>2762</v>
      </c>
      <c r="B178" s="1" t="s">
        <v>2763</v>
      </c>
      <c r="C178" s="1" t="s">
        <v>2764</v>
      </c>
      <c r="D178" s="1" t="s">
        <v>2765</v>
      </c>
      <c r="E178" s="1" t="s">
        <v>2766</v>
      </c>
      <c r="F178" s="2">
        <v>41712</v>
      </c>
      <c r="G178" s="2">
        <v>49017</v>
      </c>
      <c r="H178" s="1" t="s">
        <v>15</v>
      </c>
      <c r="I178" s="1" t="s">
        <v>826</v>
      </c>
      <c r="J178" s="1" t="s">
        <v>91</v>
      </c>
      <c r="K178" s="1" t="s">
        <v>91</v>
      </c>
      <c r="L178" s="1">
        <v>8</v>
      </c>
      <c r="M178" s="31" t="str">
        <f>VLOOKUP(L178,TiposUso!$A$1:$B$26,2,"FALSO")</f>
        <v>Captação de água subterrânea por meio de poço tubular já existente</v>
      </c>
      <c r="N178" s="1" t="s">
        <v>64</v>
      </c>
      <c r="O178" s="1" t="s">
        <v>307</v>
      </c>
      <c r="P178" s="1" t="s">
        <v>98</v>
      </c>
      <c r="Q178" s="1" t="s">
        <v>2767</v>
      </c>
      <c r="R178" s="1" t="s">
        <v>2768</v>
      </c>
      <c r="S178" s="19">
        <f t="shared" si="4"/>
        <v>12.941666666666666</v>
      </c>
      <c r="T178" s="1">
        <v>46.59</v>
      </c>
    </row>
    <row r="179" spans="1:21" s="1" customFormat="1" ht="15" customHeight="1" x14ac:dyDescent="0.2">
      <c r="A179" s="1" t="s">
        <v>2769</v>
      </c>
      <c r="B179" s="1" t="s">
        <v>2770</v>
      </c>
      <c r="C179" s="1" t="s">
        <v>2771</v>
      </c>
      <c r="D179" s="1" t="s">
        <v>960</v>
      </c>
      <c r="E179" s="1" t="s">
        <v>2772</v>
      </c>
      <c r="F179" s="2">
        <v>41712</v>
      </c>
      <c r="G179" s="2">
        <v>43538</v>
      </c>
      <c r="H179" s="1" t="s">
        <v>15</v>
      </c>
      <c r="I179" s="1" t="s">
        <v>183</v>
      </c>
      <c r="J179" s="1" t="s">
        <v>91</v>
      </c>
      <c r="K179" s="1" t="s">
        <v>91</v>
      </c>
      <c r="L179" s="1">
        <v>8</v>
      </c>
      <c r="M179" s="31" t="str">
        <f>VLOOKUP(L179,TiposUso!$A$1:$B$26,2,"FALSO")</f>
        <v>Captação de água subterrânea por meio de poço tubular já existente</v>
      </c>
      <c r="N179" s="1" t="s">
        <v>73</v>
      </c>
      <c r="O179" s="1" t="s">
        <v>307</v>
      </c>
      <c r="P179" s="1" t="s">
        <v>98</v>
      </c>
      <c r="Q179" s="1" t="s">
        <v>2773</v>
      </c>
      <c r="R179" s="1" t="s">
        <v>2774</v>
      </c>
      <c r="S179" s="19">
        <f t="shared" si="4"/>
        <v>1.3888888888888888</v>
      </c>
      <c r="T179" s="1">
        <v>5</v>
      </c>
    </row>
    <row r="180" spans="1:21" s="1" customFormat="1" ht="15" customHeight="1" x14ac:dyDescent="0.2">
      <c r="A180" s="1" t="s">
        <v>2776</v>
      </c>
      <c r="B180" s="1" t="s">
        <v>2777</v>
      </c>
      <c r="C180" s="1" t="s">
        <v>2778</v>
      </c>
      <c r="D180" s="1" t="s">
        <v>305</v>
      </c>
      <c r="E180" s="1" t="s">
        <v>2779</v>
      </c>
      <c r="F180" s="2">
        <v>41712</v>
      </c>
      <c r="G180" s="2">
        <v>43173</v>
      </c>
      <c r="H180" s="1" t="s">
        <v>15</v>
      </c>
      <c r="I180" s="1" t="s">
        <v>153</v>
      </c>
      <c r="J180" s="1" t="s">
        <v>91</v>
      </c>
      <c r="K180" s="1" t="s">
        <v>91</v>
      </c>
      <c r="L180" s="1">
        <v>8</v>
      </c>
      <c r="M180" s="31" t="str">
        <f>VLOOKUP(L180,TiposUso!$A$1:$B$26,2,"FALSO")</f>
        <v>Captação de água subterrânea por meio de poço tubular já existente</v>
      </c>
      <c r="N180" s="1" t="s">
        <v>64</v>
      </c>
      <c r="O180" s="1" t="s">
        <v>2780</v>
      </c>
      <c r="P180" s="1" t="s">
        <v>98</v>
      </c>
      <c r="Q180" s="1" t="s">
        <v>2781</v>
      </c>
      <c r="R180" s="1" t="s">
        <v>2782</v>
      </c>
      <c r="S180" s="19">
        <f t="shared" si="4"/>
        <v>0.61111111111111116</v>
      </c>
      <c r="T180" s="1">
        <v>2.2000000000000002</v>
      </c>
    </row>
    <row r="181" spans="1:21" s="1" customFormat="1" ht="15" customHeight="1" x14ac:dyDescent="0.2">
      <c r="A181" s="1" t="s">
        <v>2783</v>
      </c>
      <c r="B181" s="1" t="s">
        <v>2784</v>
      </c>
      <c r="C181" s="1" t="s">
        <v>2785</v>
      </c>
      <c r="D181" s="1" t="s">
        <v>2786</v>
      </c>
      <c r="E181" s="1" t="s">
        <v>2787</v>
      </c>
      <c r="F181" s="2">
        <v>41712</v>
      </c>
      <c r="G181" s="2">
        <v>43173</v>
      </c>
      <c r="H181" s="1" t="s">
        <v>15</v>
      </c>
      <c r="I181" s="1" t="s">
        <v>183</v>
      </c>
      <c r="J181" s="1" t="s">
        <v>91</v>
      </c>
      <c r="K181" s="1" t="s">
        <v>91</v>
      </c>
      <c r="L181" s="1">
        <v>8</v>
      </c>
      <c r="M181" s="31" t="str">
        <f>VLOOKUP(L181,TiposUso!$A$1:$B$26,2,"FALSO")</f>
        <v>Captação de água subterrânea por meio de poço tubular já existente</v>
      </c>
      <c r="N181" s="1" t="s">
        <v>64</v>
      </c>
      <c r="O181" s="1" t="s">
        <v>307</v>
      </c>
      <c r="P181" s="1" t="s">
        <v>98</v>
      </c>
      <c r="Q181" s="1" t="s">
        <v>2788</v>
      </c>
      <c r="R181" s="1" t="s">
        <v>2789</v>
      </c>
      <c r="S181" s="19">
        <f t="shared" si="4"/>
        <v>0.33333333333333331</v>
      </c>
      <c r="T181" s="1">
        <v>1.2</v>
      </c>
    </row>
    <row r="182" spans="1:21" s="1" customFormat="1" ht="15" customHeight="1" x14ac:dyDescent="0.2">
      <c r="A182" s="1" t="s">
        <v>2790</v>
      </c>
      <c r="B182" s="1" t="s">
        <v>2791</v>
      </c>
      <c r="C182" s="1" t="s">
        <v>2792</v>
      </c>
      <c r="D182" s="1" t="s">
        <v>2793</v>
      </c>
      <c r="E182" s="1" t="s">
        <v>2794</v>
      </c>
      <c r="F182" s="2">
        <v>41712</v>
      </c>
      <c r="G182" s="2">
        <v>43173</v>
      </c>
      <c r="H182" s="1" t="s">
        <v>15</v>
      </c>
      <c r="I182" s="1" t="s">
        <v>153</v>
      </c>
      <c r="J182" s="1" t="s">
        <v>91</v>
      </c>
      <c r="K182" s="1" t="s">
        <v>91</v>
      </c>
      <c r="L182" s="1">
        <v>8</v>
      </c>
      <c r="M182" s="31" t="str">
        <f>VLOOKUP(L182,TiposUso!$A$1:$B$26,2,"FALSO")</f>
        <v>Captação de água subterrânea por meio de poço tubular já existente</v>
      </c>
      <c r="N182" s="1" t="s">
        <v>64</v>
      </c>
      <c r="O182" s="1" t="s">
        <v>2795</v>
      </c>
      <c r="P182" s="1" t="s">
        <v>98</v>
      </c>
      <c r="Q182" s="1" t="s">
        <v>2796</v>
      </c>
      <c r="R182" s="1" t="s">
        <v>2797</v>
      </c>
      <c r="S182" s="19">
        <f t="shared" si="4"/>
        <v>0.52777777777777779</v>
      </c>
      <c r="T182" s="1">
        <v>1.9</v>
      </c>
    </row>
    <row r="183" spans="1:21" s="1" customFormat="1" ht="15" customHeight="1" x14ac:dyDescent="0.2">
      <c r="A183" s="1" t="s">
        <v>2798</v>
      </c>
      <c r="B183" s="1" t="s">
        <v>2799</v>
      </c>
      <c r="C183" s="1" t="s">
        <v>2800</v>
      </c>
      <c r="D183" s="1" t="s">
        <v>2023</v>
      </c>
      <c r="E183" s="1" t="s">
        <v>2801</v>
      </c>
      <c r="F183" s="2">
        <v>41712</v>
      </c>
      <c r="G183" s="2">
        <v>43904</v>
      </c>
      <c r="H183" s="1" t="s">
        <v>15</v>
      </c>
      <c r="I183" s="1" t="s">
        <v>580</v>
      </c>
      <c r="J183" s="1" t="s">
        <v>91</v>
      </c>
      <c r="K183" s="1" t="s">
        <v>91</v>
      </c>
      <c r="L183" s="1">
        <v>8</v>
      </c>
      <c r="M183" s="31" t="str">
        <f>VLOOKUP(L183,TiposUso!$A$1:$B$26,2,"FALSO")</f>
        <v>Captação de água subterrânea por meio de poço tubular já existente</v>
      </c>
      <c r="N183" s="1" t="s">
        <v>73</v>
      </c>
      <c r="O183" s="1" t="s">
        <v>307</v>
      </c>
      <c r="P183" s="1" t="s">
        <v>98</v>
      </c>
      <c r="Q183" s="1" t="s">
        <v>2802</v>
      </c>
      <c r="R183" s="1" t="s">
        <v>2803</v>
      </c>
      <c r="S183" s="19">
        <f t="shared" si="4"/>
        <v>3.161111111111111</v>
      </c>
      <c r="T183" s="1">
        <v>11.38</v>
      </c>
      <c r="U183" s="1" t="s">
        <v>2804</v>
      </c>
    </row>
    <row r="184" spans="1:21" s="1" customFormat="1" ht="15" customHeight="1" x14ac:dyDescent="0.2">
      <c r="A184" s="1" t="s">
        <v>2805</v>
      </c>
      <c r="B184" s="1" t="s">
        <v>2806</v>
      </c>
      <c r="C184" s="1" t="s">
        <v>2807</v>
      </c>
      <c r="D184" s="1" t="s">
        <v>2808</v>
      </c>
      <c r="E184" s="1" t="s">
        <v>2809</v>
      </c>
      <c r="F184" s="2">
        <v>41712</v>
      </c>
      <c r="G184" s="2">
        <v>43904</v>
      </c>
      <c r="H184" s="1" t="s">
        <v>15</v>
      </c>
      <c r="I184" s="1" t="s">
        <v>183</v>
      </c>
      <c r="J184" s="1" t="s">
        <v>91</v>
      </c>
      <c r="K184" s="1" t="s">
        <v>91</v>
      </c>
      <c r="L184" s="1">
        <v>8</v>
      </c>
      <c r="M184" s="31" t="str">
        <f>VLOOKUP(L184,TiposUso!$A$1:$B$26,2,"FALSO")</f>
        <v>Captação de água subterrânea por meio de poço tubular já existente</v>
      </c>
      <c r="N184" s="1" t="s">
        <v>73</v>
      </c>
      <c r="O184" s="1" t="s">
        <v>307</v>
      </c>
      <c r="P184" s="1" t="s">
        <v>98</v>
      </c>
      <c r="Q184" s="1" t="s">
        <v>2810</v>
      </c>
      <c r="R184" s="1" t="s">
        <v>2811</v>
      </c>
      <c r="S184" s="19">
        <f t="shared" si="4"/>
        <v>0.83333333333333337</v>
      </c>
      <c r="T184" s="1">
        <v>3</v>
      </c>
      <c r="U184" s="1" t="s">
        <v>2812</v>
      </c>
    </row>
    <row r="185" spans="1:21" s="1" customFormat="1" ht="15" customHeight="1" x14ac:dyDescent="0.2">
      <c r="A185" s="1" t="s">
        <v>2849</v>
      </c>
      <c r="B185" s="1" t="s">
        <v>2850</v>
      </c>
      <c r="C185" s="1" t="s">
        <v>2851</v>
      </c>
      <c r="D185" s="1" t="s">
        <v>2852</v>
      </c>
      <c r="E185" s="1" t="s">
        <v>2853</v>
      </c>
      <c r="F185" s="2">
        <v>41716</v>
      </c>
      <c r="G185" s="2">
        <v>43177</v>
      </c>
      <c r="H185" s="1" t="s">
        <v>15</v>
      </c>
      <c r="I185" s="1" t="s">
        <v>2854</v>
      </c>
      <c r="J185" s="1" t="s">
        <v>91</v>
      </c>
      <c r="K185" s="1" t="s">
        <v>91</v>
      </c>
      <c r="L185" s="1">
        <v>8</v>
      </c>
      <c r="M185" s="31" t="str">
        <f>VLOOKUP(L185,TiposUso!$A$1:$B$26,2,"FALSO")</f>
        <v>Captação de água subterrânea por meio de poço tubular já existente</v>
      </c>
      <c r="N185" s="1" t="s">
        <v>79</v>
      </c>
      <c r="O185" s="1" t="s">
        <v>752</v>
      </c>
      <c r="P185" s="1" t="s">
        <v>98</v>
      </c>
      <c r="Q185" s="1" t="s">
        <v>2855</v>
      </c>
      <c r="R185" s="1" t="s">
        <v>2856</v>
      </c>
      <c r="S185" s="19">
        <f t="shared" si="4"/>
        <v>1.2222222222222223</v>
      </c>
      <c r="T185" s="1">
        <v>4.4000000000000004</v>
      </c>
      <c r="U185" s="1" t="s">
        <v>2857</v>
      </c>
    </row>
    <row r="186" spans="1:21" s="1" customFormat="1" ht="15" customHeight="1" x14ac:dyDescent="0.2">
      <c r="A186" s="1" t="s">
        <v>2858</v>
      </c>
      <c r="B186" s="1" t="s">
        <v>2859</v>
      </c>
      <c r="C186" s="1" t="s">
        <v>928</v>
      </c>
      <c r="D186" s="1" t="s">
        <v>2860</v>
      </c>
      <c r="E186" s="1" t="s">
        <v>2861</v>
      </c>
      <c r="F186" s="2">
        <v>41716</v>
      </c>
      <c r="G186" s="2">
        <v>54500</v>
      </c>
      <c r="H186" s="1" t="s">
        <v>15</v>
      </c>
      <c r="I186" s="1" t="s">
        <v>826</v>
      </c>
      <c r="J186" s="1" t="s">
        <v>91</v>
      </c>
      <c r="K186" s="1" t="s">
        <v>91</v>
      </c>
      <c r="L186" s="1">
        <v>8</v>
      </c>
      <c r="M186" s="31" t="str">
        <f>VLOOKUP(L186,TiposUso!$A$1:$B$26,2,"FALSO")</f>
        <v>Captação de água subterrânea por meio de poço tubular já existente</v>
      </c>
      <c r="N186" s="1" t="s">
        <v>64</v>
      </c>
      <c r="O186" s="1" t="s">
        <v>2862</v>
      </c>
      <c r="P186" s="1" t="s">
        <v>98</v>
      </c>
      <c r="Q186" s="1" t="s">
        <v>2863</v>
      </c>
      <c r="R186" s="1" t="s">
        <v>2864</v>
      </c>
      <c r="S186" s="19">
        <f t="shared" si="4"/>
        <v>4</v>
      </c>
      <c r="T186" s="1">
        <v>14.4</v>
      </c>
    </row>
    <row r="187" spans="1:21" s="1" customFormat="1" ht="15" customHeight="1" x14ac:dyDescent="0.2">
      <c r="A187" s="1" t="s">
        <v>2865</v>
      </c>
      <c r="B187" s="1" t="s">
        <v>1829</v>
      </c>
      <c r="C187" s="1" t="s">
        <v>1830</v>
      </c>
      <c r="D187" s="1" t="s">
        <v>2866</v>
      </c>
      <c r="E187" s="1" t="s">
        <v>2867</v>
      </c>
      <c r="F187" s="2">
        <v>41716</v>
      </c>
      <c r="G187" s="2">
        <v>54500</v>
      </c>
      <c r="H187" s="1" t="s">
        <v>15</v>
      </c>
      <c r="I187" s="1" t="s">
        <v>826</v>
      </c>
      <c r="J187" s="1" t="s">
        <v>91</v>
      </c>
      <c r="K187" s="1" t="s">
        <v>91</v>
      </c>
      <c r="L187" s="1">
        <v>8</v>
      </c>
      <c r="M187" s="31" t="str">
        <f>VLOOKUP(L187,TiposUso!$A$1:$B$26,2,"FALSO")</f>
        <v>Captação de água subterrânea por meio de poço tubular já existente</v>
      </c>
      <c r="N187" s="1" t="s">
        <v>84</v>
      </c>
      <c r="O187" s="1" t="s">
        <v>2868</v>
      </c>
      <c r="P187" s="1" t="s">
        <v>98</v>
      </c>
      <c r="Q187" s="1" t="s">
        <v>2869</v>
      </c>
      <c r="R187" s="1" t="s">
        <v>2870</v>
      </c>
      <c r="S187" s="19">
        <f t="shared" si="4"/>
        <v>3.5</v>
      </c>
      <c r="T187" s="1">
        <v>12.6</v>
      </c>
    </row>
    <row r="188" spans="1:21" s="1" customFormat="1" ht="15" customHeight="1" x14ac:dyDescent="0.2">
      <c r="A188" s="1" t="s">
        <v>2871</v>
      </c>
      <c r="B188" s="1" t="s">
        <v>2859</v>
      </c>
      <c r="C188" s="1" t="s">
        <v>928</v>
      </c>
      <c r="D188" s="1" t="s">
        <v>2872</v>
      </c>
      <c r="E188" s="1" t="s">
        <v>2873</v>
      </c>
      <c r="F188" s="2">
        <v>41716</v>
      </c>
      <c r="G188" s="2">
        <v>43542</v>
      </c>
      <c r="H188" s="1" t="s">
        <v>15</v>
      </c>
      <c r="I188" s="1" t="s">
        <v>826</v>
      </c>
      <c r="J188" s="1" t="s">
        <v>91</v>
      </c>
      <c r="K188" s="1" t="s">
        <v>91</v>
      </c>
      <c r="L188" s="1">
        <v>8</v>
      </c>
      <c r="M188" s="31" t="str">
        <f>VLOOKUP(L188,TiposUso!$A$1:$B$26,2,"FALSO")</f>
        <v>Captação de água subterrânea por meio de poço tubular já existente</v>
      </c>
      <c r="N188" s="1" t="s">
        <v>28</v>
      </c>
      <c r="O188" s="1" t="s">
        <v>299</v>
      </c>
      <c r="P188" s="1" t="s">
        <v>98</v>
      </c>
      <c r="Q188" s="1" t="s">
        <v>2874</v>
      </c>
      <c r="R188" s="1" t="s">
        <v>2875</v>
      </c>
      <c r="S188" s="19">
        <f t="shared" si="4"/>
        <v>4</v>
      </c>
      <c r="T188" s="1">
        <v>14.4</v>
      </c>
    </row>
    <row r="189" spans="1:21" s="1" customFormat="1" ht="15" customHeight="1" x14ac:dyDescent="0.2">
      <c r="A189" s="1" t="s">
        <v>2965</v>
      </c>
      <c r="B189" s="1" t="s">
        <v>2966</v>
      </c>
      <c r="C189" s="1" t="s">
        <v>2967</v>
      </c>
      <c r="D189" s="1" t="s">
        <v>2968</v>
      </c>
      <c r="E189" s="1" t="s">
        <v>3135</v>
      </c>
      <c r="F189" s="2">
        <v>41718</v>
      </c>
      <c r="G189" s="2">
        <v>43227</v>
      </c>
      <c r="H189" s="1" t="s">
        <v>15</v>
      </c>
      <c r="I189" s="1" t="s">
        <v>153</v>
      </c>
      <c r="J189" s="1" t="s">
        <v>91</v>
      </c>
      <c r="K189" s="1" t="s">
        <v>91</v>
      </c>
      <c r="L189" s="1">
        <v>8</v>
      </c>
      <c r="M189" s="31" t="str">
        <f>VLOOKUP(L189,TiposUso!$A$1:$B$26,2,"FALSO")</f>
        <v>Captação de água subterrânea por meio de poço tubular já existente</v>
      </c>
      <c r="N189" s="1" t="s">
        <v>28</v>
      </c>
      <c r="O189" s="1" t="s">
        <v>592</v>
      </c>
      <c r="P189" s="1" t="s">
        <v>98</v>
      </c>
      <c r="Q189" s="1" t="s">
        <v>2969</v>
      </c>
      <c r="R189" s="1" t="s">
        <v>2970</v>
      </c>
      <c r="S189" s="19">
        <f t="shared" si="4"/>
        <v>0.77777777777777779</v>
      </c>
      <c r="T189" s="1">
        <v>2.8</v>
      </c>
    </row>
    <row r="190" spans="1:21" s="1" customFormat="1" ht="15" customHeight="1" x14ac:dyDescent="0.2">
      <c r="A190" s="1" t="s">
        <v>2971</v>
      </c>
      <c r="B190" s="1" t="s">
        <v>2972</v>
      </c>
      <c r="C190" s="1" t="s">
        <v>2973</v>
      </c>
      <c r="D190" s="1" t="s">
        <v>2974</v>
      </c>
      <c r="E190" s="1" t="s">
        <v>3136</v>
      </c>
      <c r="F190" s="2">
        <v>41718</v>
      </c>
      <c r="G190" s="2">
        <v>43179</v>
      </c>
      <c r="H190" s="1" t="s">
        <v>15</v>
      </c>
      <c r="I190" s="1" t="s">
        <v>87</v>
      </c>
      <c r="J190" s="1" t="s">
        <v>91</v>
      </c>
      <c r="K190" s="1" t="s">
        <v>91</v>
      </c>
      <c r="L190" s="1">
        <v>8</v>
      </c>
      <c r="M190" s="31" t="str">
        <f>VLOOKUP(L190,TiposUso!$A$1:$B$26,2,"FALSO")</f>
        <v>Captação de água subterrânea por meio de poço tubular já existente</v>
      </c>
      <c r="N190" s="1" t="s">
        <v>32</v>
      </c>
      <c r="O190" s="1" t="s">
        <v>548</v>
      </c>
      <c r="P190" s="1" t="s">
        <v>98</v>
      </c>
      <c r="Q190" s="1" t="s">
        <v>2975</v>
      </c>
      <c r="R190" s="1" t="s">
        <v>2976</v>
      </c>
      <c r="S190" s="19">
        <f t="shared" si="4"/>
        <v>1.6111111111111112</v>
      </c>
      <c r="T190" s="1">
        <v>5.8</v>
      </c>
    </row>
    <row r="191" spans="1:21" s="1" customFormat="1" ht="15" customHeight="1" x14ac:dyDescent="0.2">
      <c r="A191" s="1" t="s">
        <v>2977</v>
      </c>
      <c r="B191" s="1" t="s">
        <v>2978</v>
      </c>
      <c r="C191" s="1" t="s">
        <v>2979</v>
      </c>
      <c r="D191" s="1" t="s">
        <v>546</v>
      </c>
      <c r="E191" s="1" t="s">
        <v>3137</v>
      </c>
      <c r="F191" s="2">
        <v>41718</v>
      </c>
      <c r="G191" s="2">
        <v>43544</v>
      </c>
      <c r="H191" s="1" t="s">
        <v>15</v>
      </c>
      <c r="I191" s="1" t="s">
        <v>142</v>
      </c>
      <c r="J191" s="1" t="s">
        <v>91</v>
      </c>
      <c r="K191" s="1" t="s">
        <v>91</v>
      </c>
      <c r="L191" s="1">
        <v>8</v>
      </c>
      <c r="M191" s="31" t="str">
        <f>VLOOKUP(L191,TiposUso!$A$1:$B$26,2,"FALSO")</f>
        <v>Captação de água subterrânea por meio de poço tubular já existente</v>
      </c>
      <c r="N191" s="1" t="s">
        <v>32</v>
      </c>
      <c r="O191" s="1" t="s">
        <v>548</v>
      </c>
      <c r="P191" s="1" t="s">
        <v>98</v>
      </c>
      <c r="Q191" s="1" t="s">
        <v>2980</v>
      </c>
      <c r="R191" s="1" t="s">
        <v>2981</v>
      </c>
      <c r="S191" s="19">
        <f t="shared" si="4"/>
        <v>0.27777777777777779</v>
      </c>
      <c r="T191" s="1">
        <v>1</v>
      </c>
    </row>
    <row r="192" spans="1:21" s="1" customFormat="1" ht="15" customHeight="1" x14ac:dyDescent="0.2">
      <c r="A192" s="1" t="s">
        <v>2982</v>
      </c>
      <c r="B192" s="1" t="s">
        <v>2983</v>
      </c>
      <c r="C192" s="1" t="s">
        <v>2984</v>
      </c>
      <c r="D192" s="1" t="s">
        <v>2985</v>
      </c>
      <c r="E192" s="1" t="s">
        <v>3138</v>
      </c>
      <c r="F192" s="2">
        <v>41718</v>
      </c>
      <c r="G192" s="2">
        <v>43544</v>
      </c>
      <c r="H192" s="1" t="s">
        <v>15</v>
      </c>
      <c r="I192" s="1" t="s">
        <v>87</v>
      </c>
      <c r="J192" s="1" t="s">
        <v>91</v>
      </c>
      <c r="K192" s="1" t="s">
        <v>91</v>
      </c>
      <c r="L192" s="1">
        <v>8</v>
      </c>
      <c r="M192" s="31" t="str">
        <f>VLOOKUP(L192,TiposUso!$A$1:$B$26,2,"FALSO")</f>
        <v>Captação de água subterrânea por meio de poço tubular já existente</v>
      </c>
      <c r="N192" s="1" t="s">
        <v>76</v>
      </c>
      <c r="O192" s="1" t="s">
        <v>685</v>
      </c>
      <c r="P192" s="1" t="s">
        <v>98</v>
      </c>
      <c r="Q192" s="1" t="s">
        <v>2986</v>
      </c>
      <c r="R192" s="1" t="s">
        <v>2987</v>
      </c>
      <c r="S192" s="19">
        <f t="shared" si="4"/>
        <v>1.4277777777777778</v>
      </c>
      <c r="T192" s="1">
        <v>5.14</v>
      </c>
    </row>
    <row r="193" spans="1:21" s="1" customFormat="1" ht="15" customHeight="1" x14ac:dyDescent="0.2">
      <c r="A193" s="1" t="s">
        <v>2988</v>
      </c>
      <c r="B193" s="1" t="s">
        <v>2989</v>
      </c>
      <c r="C193" s="1" t="s">
        <v>2990</v>
      </c>
      <c r="D193" s="1" t="s">
        <v>2991</v>
      </c>
      <c r="E193" s="1" t="s">
        <v>3139</v>
      </c>
      <c r="F193" s="2">
        <v>41718</v>
      </c>
      <c r="G193" s="2">
        <v>43544</v>
      </c>
      <c r="H193" s="1" t="s">
        <v>15</v>
      </c>
      <c r="I193" s="1" t="s">
        <v>87</v>
      </c>
      <c r="J193" s="1" t="s">
        <v>91</v>
      </c>
      <c r="K193" s="1" t="s">
        <v>91</v>
      </c>
      <c r="L193" s="1">
        <v>8</v>
      </c>
      <c r="M193" s="31" t="str">
        <f>VLOOKUP(L193,TiposUso!$A$1:$B$26,2,"FALSO")</f>
        <v>Captação de água subterrânea por meio de poço tubular já existente</v>
      </c>
      <c r="N193" s="1" t="s">
        <v>75</v>
      </c>
      <c r="O193" s="1" t="s">
        <v>299</v>
      </c>
      <c r="P193" s="1" t="s">
        <v>98</v>
      </c>
      <c r="Q193" s="1" t="s">
        <v>2992</v>
      </c>
      <c r="R193" s="1" t="s">
        <v>2993</v>
      </c>
      <c r="S193" s="19">
        <f t="shared" si="4"/>
        <v>0.83333333333333337</v>
      </c>
      <c r="T193" s="1">
        <v>3</v>
      </c>
    </row>
    <row r="194" spans="1:21" s="1" customFormat="1" ht="15" customHeight="1" x14ac:dyDescent="0.2">
      <c r="A194" s="1" t="s">
        <v>2994</v>
      </c>
      <c r="B194" s="1" t="s">
        <v>2995</v>
      </c>
      <c r="C194" s="1" t="s">
        <v>2996</v>
      </c>
      <c r="D194" s="1" t="s">
        <v>531</v>
      </c>
      <c r="E194" s="1" t="s">
        <v>3140</v>
      </c>
      <c r="F194" s="2">
        <v>41718</v>
      </c>
      <c r="G194" s="2">
        <v>43528</v>
      </c>
      <c r="H194" s="1" t="s">
        <v>15</v>
      </c>
      <c r="I194" s="1" t="s">
        <v>153</v>
      </c>
      <c r="J194" s="1" t="s">
        <v>91</v>
      </c>
      <c r="K194" s="1" t="s">
        <v>91</v>
      </c>
      <c r="L194" s="1">
        <v>8</v>
      </c>
      <c r="M194" s="31" t="str">
        <f>VLOOKUP(L194,TiposUso!$A$1:$B$26,2,"FALSO")</f>
        <v>Captação de água subterrânea por meio de poço tubular já existente</v>
      </c>
      <c r="N194" s="1" t="s">
        <v>77</v>
      </c>
      <c r="O194" s="1" t="s">
        <v>532</v>
      </c>
      <c r="P194" s="1" t="s">
        <v>98</v>
      </c>
      <c r="Q194" s="1" t="s">
        <v>2997</v>
      </c>
      <c r="R194" s="1" t="s">
        <v>2998</v>
      </c>
      <c r="S194" s="19">
        <f t="shared" si="4"/>
        <v>0.55555555555555558</v>
      </c>
      <c r="T194" s="1">
        <v>2</v>
      </c>
      <c r="U194" s="1" t="s">
        <v>2999</v>
      </c>
    </row>
    <row r="195" spans="1:21" s="1" customFormat="1" ht="15" customHeight="1" x14ac:dyDescent="0.2">
      <c r="A195" s="1" t="s">
        <v>3000</v>
      </c>
      <c r="B195" s="1" t="s">
        <v>3001</v>
      </c>
      <c r="C195" s="1" t="s">
        <v>3002</v>
      </c>
      <c r="D195" s="1" t="s">
        <v>591</v>
      </c>
      <c r="E195" s="1" t="s">
        <v>3141</v>
      </c>
      <c r="F195" s="2">
        <v>41718</v>
      </c>
      <c r="G195" s="2">
        <v>43544</v>
      </c>
      <c r="H195" s="1" t="s">
        <v>15</v>
      </c>
      <c r="I195" s="1" t="s">
        <v>3003</v>
      </c>
      <c r="J195" s="1" t="s">
        <v>91</v>
      </c>
      <c r="K195" s="1" t="s">
        <v>91</v>
      </c>
      <c r="L195" s="1">
        <v>10</v>
      </c>
      <c r="M195" s="31" t="str">
        <f>VLOOKUP(L195,TiposUso!$A$1:$B$26,2,"FALSO")</f>
        <v>Captação de água subterrânea para fins de rebaixamento de nível de água em mineração</v>
      </c>
      <c r="N195" s="1" t="s">
        <v>75</v>
      </c>
      <c r="O195" s="1" t="s">
        <v>299</v>
      </c>
      <c r="P195" s="1" t="s">
        <v>1167</v>
      </c>
      <c r="Q195" s="1" t="s">
        <v>3004</v>
      </c>
      <c r="R195" s="1" t="s">
        <v>3005</v>
      </c>
      <c r="S195" s="19">
        <f t="shared" si="4"/>
        <v>55.555555555555557</v>
      </c>
      <c r="T195" s="1">
        <v>200</v>
      </c>
    </row>
    <row r="196" spans="1:21" s="1" customFormat="1" ht="15" customHeight="1" x14ac:dyDescent="0.2">
      <c r="A196" s="1" t="s">
        <v>3055</v>
      </c>
      <c r="B196" s="1" t="s">
        <v>3054</v>
      </c>
      <c r="C196" s="1" t="s">
        <v>2136</v>
      </c>
      <c r="D196" s="1" t="s">
        <v>1094</v>
      </c>
      <c r="E196" s="1" t="s">
        <v>3053</v>
      </c>
      <c r="F196" s="2">
        <v>41719</v>
      </c>
      <c r="G196" s="2">
        <v>43545</v>
      </c>
      <c r="H196" s="1" t="s">
        <v>15</v>
      </c>
      <c r="I196" s="1" t="s">
        <v>87</v>
      </c>
      <c r="J196" s="1" t="s">
        <v>91</v>
      </c>
      <c r="K196" s="1" t="s">
        <v>91</v>
      </c>
      <c r="L196" s="1">
        <v>8</v>
      </c>
      <c r="M196" s="31" t="str">
        <f>VLOOKUP(L196,TiposUso!$A$1:$B$26,2,"FALSO")</f>
        <v>Captação de água subterrânea por meio de poço tubular já existente</v>
      </c>
      <c r="N196" s="1" t="s">
        <v>71</v>
      </c>
      <c r="O196" s="1" t="s">
        <v>1097</v>
      </c>
      <c r="P196" s="1" t="s">
        <v>98</v>
      </c>
      <c r="Q196" s="1" t="s">
        <v>3056</v>
      </c>
      <c r="R196" s="1" t="s">
        <v>3057</v>
      </c>
      <c r="S196" s="19">
        <f t="shared" si="4"/>
        <v>6.9444444444444446</v>
      </c>
      <c r="T196" s="1">
        <v>25</v>
      </c>
    </row>
    <row r="197" spans="1:21" s="1" customFormat="1" ht="15" customHeight="1" x14ac:dyDescent="0.2">
      <c r="A197" s="1" t="s">
        <v>3058</v>
      </c>
      <c r="B197" s="1" t="s">
        <v>3059</v>
      </c>
      <c r="C197" s="1" t="s">
        <v>3060</v>
      </c>
      <c r="D197" s="1" t="s">
        <v>3061</v>
      </c>
      <c r="E197" s="1" t="s">
        <v>3062</v>
      </c>
      <c r="F197" s="2">
        <v>41719</v>
      </c>
      <c r="G197" s="2">
        <v>43788</v>
      </c>
      <c r="H197" s="1" t="s">
        <v>15</v>
      </c>
      <c r="I197" s="1" t="s">
        <v>3134</v>
      </c>
      <c r="J197" s="1" t="s">
        <v>91</v>
      </c>
      <c r="K197" s="1" t="s">
        <v>91</v>
      </c>
      <c r="L197" s="1">
        <v>8</v>
      </c>
      <c r="M197" s="31" t="str">
        <f>VLOOKUP(L197,TiposUso!$A$1:$B$26,2,"FALSO")</f>
        <v>Captação de água subterrânea por meio de poço tubular já existente</v>
      </c>
      <c r="N197" s="1" t="s">
        <v>81</v>
      </c>
      <c r="O197" s="1" t="s">
        <v>3063</v>
      </c>
      <c r="P197" s="1" t="s">
        <v>98</v>
      </c>
      <c r="Q197" s="1" t="s">
        <v>3064</v>
      </c>
      <c r="R197" s="1" t="s">
        <v>3065</v>
      </c>
      <c r="S197" s="19">
        <f t="shared" si="4"/>
        <v>1.2622222222222221</v>
      </c>
      <c r="T197" s="1">
        <v>4.5439999999999996</v>
      </c>
    </row>
    <row r="198" spans="1:21" s="1" customFormat="1" ht="15" customHeight="1" x14ac:dyDescent="0.2">
      <c r="A198" s="1" t="s">
        <v>3066</v>
      </c>
      <c r="B198" s="1" t="s">
        <v>3067</v>
      </c>
      <c r="C198" s="1" t="s">
        <v>3068</v>
      </c>
      <c r="D198" s="1" t="s">
        <v>3069</v>
      </c>
      <c r="E198" s="1" t="s">
        <v>3070</v>
      </c>
      <c r="F198" s="2">
        <v>41719</v>
      </c>
      <c r="G198" s="2">
        <v>43545</v>
      </c>
      <c r="H198" s="1" t="s">
        <v>15</v>
      </c>
      <c r="I198" s="1" t="s">
        <v>3071</v>
      </c>
      <c r="J198" s="1" t="s">
        <v>91</v>
      </c>
      <c r="K198" s="1" t="s">
        <v>91</v>
      </c>
      <c r="L198" s="1">
        <v>8</v>
      </c>
      <c r="M198" s="31" t="str">
        <f>VLOOKUP(L198,TiposUso!$A$1:$B$26,2,"FALSO")</f>
        <v>Captação de água subterrânea por meio de poço tubular já existente</v>
      </c>
      <c r="N198" s="1" t="s">
        <v>70</v>
      </c>
      <c r="O198" s="1" t="s">
        <v>184</v>
      </c>
      <c r="P198" s="1" t="s">
        <v>98</v>
      </c>
      <c r="Q198" s="1" t="s">
        <v>3072</v>
      </c>
      <c r="R198" s="1" t="s">
        <v>3073</v>
      </c>
      <c r="S198" s="19">
        <f t="shared" ref="S198:S261" si="5">(T198*1000)/3600</f>
        <v>17.166666666666668</v>
      </c>
      <c r="T198" s="1">
        <v>61.8</v>
      </c>
    </row>
    <row r="199" spans="1:21" s="1" customFormat="1" ht="15" customHeight="1" x14ac:dyDescent="0.2">
      <c r="A199" s="1" t="s">
        <v>3074</v>
      </c>
      <c r="B199" s="1" t="s">
        <v>3075</v>
      </c>
      <c r="C199" s="1" t="s">
        <v>3076</v>
      </c>
      <c r="D199" s="1" t="s">
        <v>3077</v>
      </c>
      <c r="E199" s="1" t="s">
        <v>3078</v>
      </c>
      <c r="F199" s="2">
        <v>41719</v>
      </c>
      <c r="G199" s="2">
        <v>43545</v>
      </c>
      <c r="H199" s="1" t="s">
        <v>15</v>
      </c>
      <c r="I199" s="1" t="s">
        <v>580</v>
      </c>
      <c r="J199" s="1" t="s">
        <v>91</v>
      </c>
      <c r="K199" s="1" t="s">
        <v>91</v>
      </c>
      <c r="L199" s="1">
        <v>8</v>
      </c>
      <c r="M199" s="31" t="str">
        <f>VLOOKUP(L199,TiposUso!$A$1:$B$26,2,"FALSO")</f>
        <v>Captação de água subterrânea por meio de poço tubular já existente</v>
      </c>
      <c r="N199" s="1" t="s">
        <v>71</v>
      </c>
      <c r="O199" s="1" t="s">
        <v>3079</v>
      </c>
      <c r="P199" s="1" t="s">
        <v>98</v>
      </c>
      <c r="Q199" s="1" t="s">
        <v>3080</v>
      </c>
      <c r="R199" s="1" t="s">
        <v>3081</v>
      </c>
      <c r="S199" s="19">
        <f t="shared" si="5"/>
        <v>3.3333333333333335</v>
      </c>
      <c r="T199" s="1">
        <v>12</v>
      </c>
    </row>
    <row r="200" spans="1:21" s="1" customFormat="1" ht="15" customHeight="1" x14ac:dyDescent="0.2">
      <c r="A200" s="1" t="s">
        <v>3082</v>
      </c>
      <c r="B200" s="1" t="s">
        <v>3083</v>
      </c>
      <c r="C200" s="1" t="s">
        <v>3084</v>
      </c>
      <c r="D200" s="1" t="s">
        <v>3085</v>
      </c>
      <c r="E200" s="1" t="s">
        <v>3086</v>
      </c>
      <c r="F200" s="2">
        <v>41719</v>
      </c>
      <c r="G200" s="2">
        <v>42596</v>
      </c>
      <c r="H200" s="1" t="s">
        <v>15</v>
      </c>
      <c r="I200" s="1" t="s">
        <v>153</v>
      </c>
      <c r="J200" s="1" t="s">
        <v>91</v>
      </c>
      <c r="K200" s="1" t="s">
        <v>91</v>
      </c>
      <c r="L200" s="1">
        <v>8</v>
      </c>
      <c r="M200" s="31" t="str">
        <f>VLOOKUP(L200,TiposUso!$A$1:$B$26,2,"FALSO")</f>
        <v>Captação de água subterrânea por meio de poço tubular já existente</v>
      </c>
      <c r="N200" s="1" t="s">
        <v>71</v>
      </c>
      <c r="O200" s="1" t="s">
        <v>3079</v>
      </c>
      <c r="P200" s="1" t="s">
        <v>98</v>
      </c>
      <c r="Q200" s="1" t="s">
        <v>3087</v>
      </c>
      <c r="R200" s="1" t="s">
        <v>3088</v>
      </c>
      <c r="S200" s="19">
        <f t="shared" si="5"/>
        <v>2.8055555555555554</v>
      </c>
      <c r="T200" s="1">
        <v>10.1</v>
      </c>
    </row>
    <row r="201" spans="1:21" s="1" customFormat="1" ht="15" customHeight="1" x14ac:dyDescent="0.2">
      <c r="A201" s="1" t="s">
        <v>3089</v>
      </c>
      <c r="B201" s="1" t="s">
        <v>3090</v>
      </c>
      <c r="C201" s="1" t="s">
        <v>3091</v>
      </c>
      <c r="D201" s="1" t="s">
        <v>1094</v>
      </c>
      <c r="E201" s="1" t="s">
        <v>3092</v>
      </c>
      <c r="F201" s="2">
        <v>41719</v>
      </c>
      <c r="G201" s="2">
        <v>43901</v>
      </c>
      <c r="H201" s="1" t="s">
        <v>15</v>
      </c>
      <c r="I201" s="1" t="s">
        <v>153</v>
      </c>
      <c r="J201" s="1" t="s">
        <v>91</v>
      </c>
      <c r="K201" s="1" t="s">
        <v>91</v>
      </c>
      <c r="L201" s="1">
        <v>8</v>
      </c>
      <c r="M201" s="31" t="str">
        <f>VLOOKUP(L201,TiposUso!$A$1:$B$26,2,"FALSO")</f>
        <v>Captação de água subterrânea por meio de poço tubular já existente</v>
      </c>
      <c r="N201" s="1" t="s">
        <v>71</v>
      </c>
      <c r="O201" s="1" t="s">
        <v>1097</v>
      </c>
      <c r="P201" s="1" t="s">
        <v>98</v>
      </c>
      <c r="Q201" s="1" t="s">
        <v>3093</v>
      </c>
      <c r="R201" s="1" t="s">
        <v>3094</v>
      </c>
      <c r="S201" s="19">
        <f t="shared" si="5"/>
        <v>1.1111111111111112</v>
      </c>
      <c r="T201" s="1">
        <v>4</v>
      </c>
    </row>
    <row r="202" spans="1:21" s="1" customFormat="1" ht="15" customHeight="1" x14ac:dyDescent="0.2">
      <c r="A202" s="1" t="s">
        <v>3111</v>
      </c>
      <c r="B202" s="1" t="s">
        <v>338</v>
      </c>
      <c r="C202" s="1" t="s">
        <v>3112</v>
      </c>
      <c r="D202" s="1" t="s">
        <v>135</v>
      </c>
      <c r="E202" s="1" t="s">
        <v>3113</v>
      </c>
      <c r="F202" s="2">
        <v>41719</v>
      </c>
      <c r="G202" s="2">
        <v>43180</v>
      </c>
      <c r="H202" s="1" t="s">
        <v>15</v>
      </c>
      <c r="I202" s="1" t="s">
        <v>298</v>
      </c>
      <c r="J202" s="1" t="s">
        <v>91</v>
      </c>
      <c r="K202" s="1" t="s">
        <v>91</v>
      </c>
      <c r="L202" s="1">
        <v>8</v>
      </c>
      <c r="M202" s="31" t="str">
        <f>VLOOKUP(L202,TiposUso!$A$1:$B$26,2,"FALSO")</f>
        <v>Captação de água subterrânea por meio de poço tubular já existente</v>
      </c>
      <c r="N202" s="1" t="s">
        <v>65</v>
      </c>
      <c r="O202" s="1" t="s">
        <v>135</v>
      </c>
      <c r="P202" s="1" t="s">
        <v>98</v>
      </c>
      <c r="Q202" s="1" t="s">
        <v>3114</v>
      </c>
      <c r="R202" s="1" t="s">
        <v>3115</v>
      </c>
      <c r="S202" s="19">
        <f t="shared" si="5"/>
        <v>0.30555555555555558</v>
      </c>
      <c r="T202" s="1">
        <v>1.1000000000000001</v>
      </c>
    </row>
    <row r="203" spans="1:21" s="1" customFormat="1" ht="15" customHeight="1" x14ac:dyDescent="0.2">
      <c r="A203" s="1" t="s">
        <v>3116</v>
      </c>
      <c r="B203" s="1" t="s">
        <v>3117</v>
      </c>
      <c r="C203" s="1" t="s">
        <v>3118</v>
      </c>
      <c r="D203" s="1" t="s">
        <v>340</v>
      </c>
      <c r="E203" s="1" t="s">
        <v>3142</v>
      </c>
      <c r="F203" s="2">
        <v>41719</v>
      </c>
      <c r="G203" s="2">
        <v>43545</v>
      </c>
      <c r="H203" s="1" t="s">
        <v>15</v>
      </c>
      <c r="I203" s="1" t="s">
        <v>1146</v>
      </c>
      <c r="J203" s="1" t="s">
        <v>91</v>
      </c>
      <c r="K203" s="1" t="s">
        <v>91</v>
      </c>
      <c r="L203" s="1">
        <v>8</v>
      </c>
      <c r="M203" s="31" t="str">
        <f>VLOOKUP(L203,TiposUso!$A$1:$B$26,2,"FALSO")</f>
        <v>Captação de água subterrânea por meio de poço tubular já existente</v>
      </c>
      <c r="N203" s="1" t="s">
        <v>65</v>
      </c>
      <c r="O203" s="1" t="s">
        <v>135</v>
      </c>
      <c r="P203" s="1" t="s">
        <v>98</v>
      </c>
      <c r="Q203" s="1" t="s">
        <v>3119</v>
      </c>
      <c r="R203" s="1" t="s">
        <v>3120</v>
      </c>
      <c r="S203" s="19">
        <f t="shared" si="5"/>
        <v>0.9</v>
      </c>
      <c r="T203" s="1">
        <v>3.24</v>
      </c>
    </row>
    <row r="204" spans="1:21" s="1" customFormat="1" ht="15" customHeight="1" x14ac:dyDescent="0.2">
      <c r="A204" s="1" t="s">
        <v>3121</v>
      </c>
      <c r="B204" s="1" t="s">
        <v>3122</v>
      </c>
      <c r="C204" s="1" t="s">
        <v>3123</v>
      </c>
      <c r="D204" s="1" t="s">
        <v>352</v>
      </c>
      <c r="E204" s="1" t="s">
        <v>3124</v>
      </c>
      <c r="F204" s="2">
        <v>41719</v>
      </c>
      <c r="G204" s="2">
        <v>43545</v>
      </c>
      <c r="H204" s="1" t="s">
        <v>15</v>
      </c>
      <c r="I204" s="1" t="s">
        <v>183</v>
      </c>
      <c r="J204" s="1" t="s">
        <v>91</v>
      </c>
      <c r="K204" s="1" t="s">
        <v>91</v>
      </c>
      <c r="L204" s="1">
        <v>8</v>
      </c>
      <c r="M204" s="31" t="str">
        <f>VLOOKUP(L204,TiposUso!$A$1:$B$26,2,"FALSO")</f>
        <v>Captação de água subterrânea por meio de poço tubular já existente</v>
      </c>
      <c r="N204" s="1" t="s">
        <v>20</v>
      </c>
      <c r="O204" s="1" t="s">
        <v>154</v>
      </c>
      <c r="P204" s="1" t="s">
        <v>98</v>
      </c>
      <c r="Q204" s="1" t="s">
        <v>3125</v>
      </c>
      <c r="R204" s="1" t="s">
        <v>3126</v>
      </c>
      <c r="S204" s="19">
        <f t="shared" si="5"/>
        <v>1.3888888888888888</v>
      </c>
      <c r="T204" s="1">
        <v>5</v>
      </c>
    </row>
    <row r="205" spans="1:21" s="1" customFormat="1" ht="15" customHeight="1" x14ac:dyDescent="0.2">
      <c r="A205" s="1" t="s">
        <v>3127</v>
      </c>
      <c r="B205" s="1" t="s">
        <v>3128</v>
      </c>
      <c r="C205" s="1" t="s">
        <v>3129</v>
      </c>
      <c r="D205" s="1" t="s">
        <v>181</v>
      </c>
      <c r="E205" s="1" t="s">
        <v>3130</v>
      </c>
      <c r="F205" s="2">
        <v>41719</v>
      </c>
      <c r="G205" s="2">
        <v>43165</v>
      </c>
      <c r="H205" s="1" t="s">
        <v>15</v>
      </c>
      <c r="I205" s="1" t="s">
        <v>1146</v>
      </c>
      <c r="J205" s="1" t="s">
        <v>91</v>
      </c>
      <c r="K205" s="1" t="s">
        <v>91</v>
      </c>
      <c r="L205" s="1">
        <v>8</v>
      </c>
      <c r="M205" s="31" t="str">
        <f>VLOOKUP(L205,TiposUso!$A$1:$B$26,2,"FALSO")</f>
        <v>Captação de água subterrânea por meio de poço tubular já existente</v>
      </c>
      <c r="N205" s="1" t="s">
        <v>70</v>
      </c>
      <c r="O205" s="1" t="s">
        <v>184</v>
      </c>
      <c r="P205" s="1" t="s">
        <v>98</v>
      </c>
      <c r="Q205" s="1" t="s">
        <v>3131</v>
      </c>
      <c r="R205" s="1" t="s">
        <v>3132</v>
      </c>
      <c r="S205" s="19">
        <f t="shared" si="5"/>
        <v>0.55555555555555558</v>
      </c>
      <c r="T205" s="1">
        <v>2</v>
      </c>
      <c r="U205" s="1" t="s">
        <v>3133</v>
      </c>
    </row>
    <row r="206" spans="1:21" s="1" customFormat="1" ht="15" customHeight="1" x14ac:dyDescent="0.2">
      <c r="A206" s="1" t="s">
        <v>3145</v>
      </c>
      <c r="B206" s="1" t="s">
        <v>3146</v>
      </c>
      <c r="C206" s="1" t="s">
        <v>3147</v>
      </c>
      <c r="D206" s="1" t="s">
        <v>181</v>
      </c>
      <c r="E206" s="1" t="s">
        <v>3148</v>
      </c>
      <c r="F206" s="2">
        <v>41719</v>
      </c>
      <c r="G206" s="2">
        <v>43165</v>
      </c>
      <c r="H206" s="1" t="s">
        <v>15</v>
      </c>
      <c r="I206" s="1" t="s">
        <v>3149</v>
      </c>
      <c r="J206" s="1" t="s">
        <v>91</v>
      </c>
      <c r="K206" s="1" t="s">
        <v>91</v>
      </c>
      <c r="L206" s="1">
        <v>8</v>
      </c>
      <c r="M206" s="31" t="str">
        <f>VLOOKUP(L206,TiposUso!$A$1:$B$26,2,"FALSO")</f>
        <v>Captação de água subterrânea por meio de poço tubular já existente</v>
      </c>
      <c r="N206" s="1" t="s">
        <v>70</v>
      </c>
      <c r="O206" s="1" t="s">
        <v>184</v>
      </c>
      <c r="P206" s="1" t="s">
        <v>98</v>
      </c>
      <c r="Q206" s="1" t="s">
        <v>3150</v>
      </c>
      <c r="R206" s="1" t="s">
        <v>3151</v>
      </c>
      <c r="S206" s="19">
        <f t="shared" si="5"/>
        <v>0.77777777777777779</v>
      </c>
      <c r="T206" s="1">
        <v>2.8</v>
      </c>
      <c r="U206" s="1" t="s">
        <v>3152</v>
      </c>
    </row>
    <row r="207" spans="1:21" s="1" customFormat="1" ht="15" customHeight="1" x14ac:dyDescent="0.2">
      <c r="A207" s="1" t="s">
        <v>3153</v>
      </c>
      <c r="B207" s="1" t="s">
        <v>3154</v>
      </c>
      <c r="C207" s="1" t="s">
        <v>3155</v>
      </c>
      <c r="D207" s="1" t="s">
        <v>3156</v>
      </c>
      <c r="E207" s="1" t="s">
        <v>3157</v>
      </c>
      <c r="F207" s="2">
        <v>41719</v>
      </c>
      <c r="G207" s="2">
        <v>43151</v>
      </c>
      <c r="H207" s="1" t="s">
        <v>15</v>
      </c>
      <c r="I207" s="1" t="s">
        <v>1167</v>
      </c>
      <c r="J207" s="1" t="s">
        <v>91</v>
      </c>
      <c r="K207" s="1" t="s">
        <v>91</v>
      </c>
      <c r="L207" s="1">
        <v>10</v>
      </c>
      <c r="M207" s="31" t="str">
        <f>VLOOKUP(L207,TiposUso!$A$1:$B$26,2,"FALSO")</f>
        <v>Captação de água subterrânea para fins de rebaixamento de nível de água em mineração</v>
      </c>
      <c r="N207" s="1" t="s">
        <v>30</v>
      </c>
      <c r="O207" s="1" t="s">
        <v>3158</v>
      </c>
      <c r="P207" s="1" t="s">
        <v>1167</v>
      </c>
      <c r="Q207" s="1" t="s">
        <v>3159</v>
      </c>
      <c r="R207" s="1" t="s">
        <v>3160</v>
      </c>
      <c r="S207" s="19">
        <f t="shared" si="5"/>
        <v>5.208333333333333</v>
      </c>
      <c r="T207" s="1">
        <v>18.75</v>
      </c>
    </row>
    <row r="208" spans="1:21" s="1" customFormat="1" ht="15" customHeight="1" x14ac:dyDescent="0.2">
      <c r="A208" s="1" t="s">
        <v>3161</v>
      </c>
      <c r="B208" s="1" t="s">
        <v>3154</v>
      </c>
      <c r="C208" s="1" t="s">
        <v>3155</v>
      </c>
      <c r="D208" s="1" t="s">
        <v>3156</v>
      </c>
      <c r="E208" s="1" t="s">
        <v>3162</v>
      </c>
      <c r="F208" s="2">
        <v>41719</v>
      </c>
      <c r="G208" s="2">
        <v>43151</v>
      </c>
      <c r="H208" s="1" t="s">
        <v>15</v>
      </c>
      <c r="I208" s="1" t="s">
        <v>3163</v>
      </c>
      <c r="J208" s="1" t="s">
        <v>91</v>
      </c>
      <c r="K208" s="1" t="s">
        <v>91</v>
      </c>
      <c r="L208" s="1">
        <v>8</v>
      </c>
      <c r="M208" s="31" t="str">
        <f>VLOOKUP(L208,TiposUso!$A$1:$B$26,2,"FALSO")</f>
        <v>Captação de água subterrânea por meio de poço tubular já existente</v>
      </c>
      <c r="N208" s="1" t="s">
        <v>30</v>
      </c>
      <c r="O208" s="1" t="s">
        <v>3158</v>
      </c>
      <c r="P208" s="1" t="s">
        <v>98</v>
      </c>
      <c r="Q208" s="1" t="s">
        <v>3164</v>
      </c>
      <c r="R208" s="1" t="s">
        <v>3165</v>
      </c>
      <c r="S208" s="19">
        <f t="shared" si="5"/>
        <v>15</v>
      </c>
      <c r="T208" s="1">
        <v>54</v>
      </c>
    </row>
    <row r="209" spans="1:21" s="1" customFormat="1" ht="15" customHeight="1" x14ac:dyDescent="0.2">
      <c r="A209" s="1" t="s">
        <v>3279</v>
      </c>
      <c r="B209" s="1" t="s">
        <v>90</v>
      </c>
      <c r="C209" s="1" t="s">
        <v>88</v>
      </c>
      <c r="D209" s="1" t="s">
        <v>484</v>
      </c>
      <c r="E209" s="1" t="s">
        <v>3280</v>
      </c>
      <c r="F209" s="2">
        <v>41720</v>
      </c>
      <c r="G209" s="2">
        <v>49025</v>
      </c>
      <c r="H209" s="1" t="s">
        <v>15</v>
      </c>
      <c r="I209" s="1" t="s">
        <v>87</v>
      </c>
      <c r="J209" s="1" t="s">
        <v>91</v>
      </c>
      <c r="K209" s="1" t="s">
        <v>91</v>
      </c>
      <c r="L209" s="1">
        <v>8</v>
      </c>
      <c r="M209" s="31" t="str">
        <f>VLOOKUP(L209,TiposUso!$A$1:$B$26,2,"FALSO")</f>
        <v>Captação de água subterrânea por meio de poço tubular já existente</v>
      </c>
      <c r="N209" s="1" t="s">
        <v>72</v>
      </c>
      <c r="O209" s="1" t="s">
        <v>103</v>
      </c>
      <c r="P209" s="1" t="s">
        <v>98</v>
      </c>
      <c r="Q209" s="1" t="s">
        <v>3281</v>
      </c>
      <c r="R209" s="1" t="s">
        <v>3282</v>
      </c>
      <c r="S209" s="19">
        <f t="shared" si="5"/>
        <v>2.9277777777777776</v>
      </c>
      <c r="T209" s="1">
        <v>10.54</v>
      </c>
    </row>
    <row r="210" spans="1:21" s="1" customFormat="1" ht="15" customHeight="1" x14ac:dyDescent="0.2">
      <c r="A210" s="1" t="s">
        <v>3283</v>
      </c>
      <c r="B210" s="1" t="s">
        <v>90</v>
      </c>
      <c r="C210" s="1" t="s">
        <v>88</v>
      </c>
      <c r="D210" s="1" t="s">
        <v>484</v>
      </c>
      <c r="E210" s="1" t="s">
        <v>3284</v>
      </c>
      <c r="F210" s="2">
        <v>41720</v>
      </c>
      <c r="G210" s="2">
        <v>49025</v>
      </c>
      <c r="H210" s="1" t="s">
        <v>15</v>
      </c>
      <c r="I210" s="1" t="s">
        <v>87</v>
      </c>
      <c r="J210" s="1" t="s">
        <v>91</v>
      </c>
      <c r="K210" s="1" t="s">
        <v>91</v>
      </c>
      <c r="L210" s="1">
        <v>8</v>
      </c>
      <c r="M210" s="31" t="str">
        <f>VLOOKUP(L210,TiposUso!$A$1:$B$26,2,"FALSO")</f>
        <v>Captação de água subterrânea por meio de poço tubular já existente</v>
      </c>
      <c r="N210" s="1" t="s">
        <v>27</v>
      </c>
      <c r="O210" s="1" t="s">
        <v>3285</v>
      </c>
      <c r="P210" s="1" t="s">
        <v>98</v>
      </c>
      <c r="Q210" s="1" t="s">
        <v>3286</v>
      </c>
      <c r="R210" s="1" t="s">
        <v>3287</v>
      </c>
      <c r="S210" s="19">
        <f t="shared" si="5"/>
        <v>0.82222222222222219</v>
      </c>
      <c r="T210" s="1">
        <v>2.96</v>
      </c>
    </row>
    <row r="211" spans="1:21" s="1" customFormat="1" ht="15" customHeight="1" x14ac:dyDescent="0.2">
      <c r="A211" s="1" t="s">
        <v>3288</v>
      </c>
      <c r="B211" s="1" t="s">
        <v>90</v>
      </c>
      <c r="C211" s="1" t="s">
        <v>88</v>
      </c>
      <c r="D211" s="1" t="s">
        <v>484</v>
      </c>
      <c r="E211" s="1" t="s">
        <v>3289</v>
      </c>
      <c r="F211" s="2">
        <v>41720</v>
      </c>
      <c r="G211" s="2">
        <v>49025</v>
      </c>
      <c r="H211" s="1" t="s">
        <v>15</v>
      </c>
      <c r="I211" s="1" t="s">
        <v>87</v>
      </c>
      <c r="J211" s="1" t="s">
        <v>91</v>
      </c>
      <c r="K211" s="1" t="s">
        <v>91</v>
      </c>
      <c r="L211" s="1">
        <v>8</v>
      </c>
      <c r="M211" s="31" t="str">
        <f>VLOOKUP(L211,TiposUso!$A$1:$B$26,2,"FALSO")</f>
        <v>Captação de água subterrânea por meio de poço tubular já existente</v>
      </c>
      <c r="N211" s="1" t="s">
        <v>72</v>
      </c>
      <c r="O211" s="1" t="s">
        <v>103</v>
      </c>
      <c r="P211" s="1" t="s">
        <v>98</v>
      </c>
      <c r="Q211" s="1" t="s">
        <v>3290</v>
      </c>
      <c r="R211" s="1" t="s">
        <v>3291</v>
      </c>
      <c r="S211" s="19">
        <f t="shared" si="5"/>
        <v>1.2972222222222223</v>
      </c>
      <c r="T211" s="1">
        <v>4.67</v>
      </c>
    </row>
    <row r="212" spans="1:21" s="1" customFormat="1" ht="15" customHeight="1" x14ac:dyDescent="0.2">
      <c r="A212" s="1" t="s">
        <v>3292</v>
      </c>
      <c r="B212" s="1" t="s">
        <v>3293</v>
      </c>
      <c r="C212" s="1" t="s">
        <v>3294</v>
      </c>
      <c r="D212" s="1" t="s">
        <v>3295</v>
      </c>
      <c r="E212" s="1" t="s">
        <v>3296</v>
      </c>
      <c r="F212" s="2">
        <v>41720</v>
      </c>
      <c r="G212" s="2">
        <v>43546</v>
      </c>
      <c r="H212" s="1" t="s">
        <v>15</v>
      </c>
      <c r="I212" s="1" t="s">
        <v>298</v>
      </c>
      <c r="J212" s="1" t="s">
        <v>91</v>
      </c>
      <c r="K212" s="1" t="s">
        <v>91</v>
      </c>
      <c r="L212" s="1">
        <v>8</v>
      </c>
      <c r="M212" s="31" t="str">
        <f>VLOOKUP(L212,TiposUso!$A$1:$B$26,2,"FALSO")</f>
        <v>Captação de água subterrânea por meio de poço tubular já existente</v>
      </c>
      <c r="N212" s="1" t="s">
        <v>29</v>
      </c>
      <c r="O212" s="1" t="s">
        <v>3297</v>
      </c>
      <c r="P212" s="1" t="s">
        <v>98</v>
      </c>
      <c r="Q212" s="1" t="s">
        <v>3298</v>
      </c>
      <c r="R212" s="1" t="s">
        <v>3299</v>
      </c>
      <c r="S212" s="19">
        <f t="shared" si="5"/>
        <v>9.166666666666666E-2</v>
      </c>
      <c r="T212" s="1">
        <v>0.33</v>
      </c>
    </row>
    <row r="213" spans="1:21" s="1" customFormat="1" ht="15" customHeight="1" x14ac:dyDescent="0.2">
      <c r="A213" s="1" t="s">
        <v>3363</v>
      </c>
      <c r="B213" s="1" t="s">
        <v>3364</v>
      </c>
      <c r="C213" s="1" t="s">
        <v>3365</v>
      </c>
      <c r="D213" s="1" t="s">
        <v>1016</v>
      </c>
      <c r="E213" s="54" t="s">
        <v>3424</v>
      </c>
      <c r="F213" s="2">
        <v>41723</v>
      </c>
      <c r="G213" s="2">
        <v>43812</v>
      </c>
      <c r="H213" s="1" t="s">
        <v>15</v>
      </c>
      <c r="I213" s="1" t="s">
        <v>153</v>
      </c>
      <c r="J213" s="1" t="s">
        <v>91</v>
      </c>
      <c r="K213" s="1" t="s">
        <v>91</v>
      </c>
      <c r="L213" s="1">
        <v>8</v>
      </c>
      <c r="M213" s="31" t="str">
        <f>VLOOKUP(L213,TiposUso!$A$1:$B$26,2,"FALSO")</f>
        <v>Captação de água subterrânea por meio de poço tubular já existente</v>
      </c>
      <c r="N213" s="1" t="s">
        <v>30</v>
      </c>
      <c r="O213" s="1" t="s">
        <v>1728</v>
      </c>
      <c r="P213" s="1" t="s">
        <v>98</v>
      </c>
      <c r="Q213" s="1" t="s">
        <v>3366</v>
      </c>
      <c r="R213" s="1" t="s">
        <v>3367</v>
      </c>
      <c r="S213" s="19">
        <f t="shared" si="5"/>
        <v>1.1666666666666667</v>
      </c>
      <c r="T213" s="1">
        <v>4.2</v>
      </c>
      <c r="U213" s="1" t="s">
        <v>3368</v>
      </c>
    </row>
    <row r="214" spans="1:21" s="1" customFormat="1" ht="15" customHeight="1" x14ac:dyDescent="0.2">
      <c r="A214" s="1" t="s">
        <v>3369</v>
      </c>
      <c r="B214" s="1" t="s">
        <v>3370</v>
      </c>
      <c r="C214" s="1" t="s">
        <v>3371</v>
      </c>
      <c r="D214" s="1" t="s">
        <v>484</v>
      </c>
      <c r="E214" s="54" t="s">
        <v>3425</v>
      </c>
      <c r="F214" s="2">
        <v>41723</v>
      </c>
      <c r="G214" s="2">
        <v>43012</v>
      </c>
      <c r="H214" s="1" t="s">
        <v>15</v>
      </c>
      <c r="I214" s="1" t="s">
        <v>3372</v>
      </c>
      <c r="J214" s="1" t="s">
        <v>91</v>
      </c>
      <c r="K214" s="1" t="s">
        <v>91</v>
      </c>
      <c r="L214" s="1">
        <v>8</v>
      </c>
      <c r="M214" s="31" t="str">
        <f>VLOOKUP(L214,TiposUso!$A$1:$B$26,2,"FALSO")</f>
        <v>Captação de água subterrânea por meio de poço tubular já existente</v>
      </c>
      <c r="N214" s="1" t="s">
        <v>27</v>
      </c>
      <c r="O214" s="1" t="s">
        <v>495</v>
      </c>
      <c r="P214" s="1" t="s">
        <v>98</v>
      </c>
      <c r="Q214" s="1" t="s">
        <v>3373</v>
      </c>
      <c r="R214" s="1" t="s">
        <v>3374</v>
      </c>
      <c r="S214" s="19">
        <f t="shared" si="5"/>
        <v>3.2777777777777777</v>
      </c>
      <c r="T214" s="1">
        <v>11.8</v>
      </c>
    </row>
    <row r="215" spans="1:21" s="1" customFormat="1" ht="15" customHeight="1" x14ac:dyDescent="0.2">
      <c r="A215" s="1" t="s">
        <v>3375</v>
      </c>
      <c r="B215" s="1" t="s">
        <v>3370</v>
      </c>
      <c r="C215" s="1" t="s">
        <v>3371</v>
      </c>
      <c r="D215" s="1" t="s">
        <v>484</v>
      </c>
      <c r="E215" s="54" t="s">
        <v>3426</v>
      </c>
      <c r="F215" s="2">
        <v>41723</v>
      </c>
      <c r="G215" s="2">
        <v>43012</v>
      </c>
      <c r="H215" s="1" t="s">
        <v>15</v>
      </c>
      <c r="I215" s="1" t="s">
        <v>3376</v>
      </c>
      <c r="J215" s="1" t="s">
        <v>91</v>
      </c>
      <c r="K215" s="1" t="s">
        <v>91</v>
      </c>
      <c r="L215" s="1">
        <v>8</v>
      </c>
      <c r="M215" s="31" t="str">
        <f>VLOOKUP(L215,TiposUso!$A$1:$B$26,2,"FALSO")</f>
        <v>Captação de água subterrânea por meio de poço tubular já existente</v>
      </c>
      <c r="N215" s="1" t="s">
        <v>27</v>
      </c>
      <c r="O215" s="1" t="s">
        <v>495</v>
      </c>
      <c r="P215" s="1" t="s">
        <v>98</v>
      </c>
      <c r="Q215" s="1" t="s">
        <v>3377</v>
      </c>
      <c r="R215" s="1" t="s">
        <v>3374</v>
      </c>
      <c r="S215" s="19">
        <f t="shared" si="5"/>
        <v>3.2777777777777777</v>
      </c>
      <c r="T215" s="1">
        <v>11.8</v>
      </c>
    </row>
    <row r="216" spans="1:21" s="1" customFormat="1" ht="15" customHeight="1" x14ac:dyDescent="0.2">
      <c r="A216" s="1" t="s">
        <v>3378</v>
      </c>
      <c r="B216" s="1" t="s">
        <v>3379</v>
      </c>
      <c r="C216" s="1" t="s">
        <v>3380</v>
      </c>
      <c r="D216" s="1" t="s">
        <v>89</v>
      </c>
      <c r="E216" s="54" t="s">
        <v>3427</v>
      </c>
      <c r="F216" s="2">
        <v>41723</v>
      </c>
      <c r="G216" s="2">
        <v>43023</v>
      </c>
      <c r="H216" s="1" t="s">
        <v>15</v>
      </c>
      <c r="I216" s="1" t="s">
        <v>183</v>
      </c>
      <c r="J216" s="1" t="s">
        <v>91</v>
      </c>
      <c r="K216" s="1" t="s">
        <v>91</v>
      </c>
      <c r="L216" s="1">
        <v>8</v>
      </c>
      <c r="M216" s="31" t="str">
        <f>VLOOKUP(L216,TiposUso!$A$1:$B$26,2,"FALSO")</f>
        <v>Captação de água subterrânea por meio de poço tubular já existente</v>
      </c>
      <c r="N216" s="1" t="s">
        <v>72</v>
      </c>
      <c r="O216" s="1" t="s">
        <v>3381</v>
      </c>
      <c r="P216" s="1" t="s">
        <v>98</v>
      </c>
      <c r="Q216" s="1" t="s">
        <v>3382</v>
      </c>
      <c r="R216" s="1" t="s">
        <v>3383</v>
      </c>
      <c r="S216" s="19">
        <f t="shared" si="5"/>
        <v>0.85277777777777775</v>
      </c>
      <c r="T216" s="1">
        <v>3.07</v>
      </c>
    </row>
    <row r="217" spans="1:21" s="1" customFormat="1" ht="15" customHeight="1" x14ac:dyDescent="0.2">
      <c r="A217" s="1" t="s">
        <v>3384</v>
      </c>
      <c r="B217" s="1" t="s">
        <v>3385</v>
      </c>
      <c r="C217" s="1" t="s">
        <v>3386</v>
      </c>
      <c r="D217" s="1" t="s">
        <v>2252</v>
      </c>
      <c r="E217" s="54" t="s">
        <v>3428</v>
      </c>
      <c r="F217" s="2">
        <v>41723</v>
      </c>
      <c r="G217" s="2">
        <v>41871</v>
      </c>
      <c r="H217" s="1" t="s">
        <v>15</v>
      </c>
      <c r="I217" s="1" t="s">
        <v>1146</v>
      </c>
      <c r="J217" s="1" t="s">
        <v>91</v>
      </c>
      <c r="K217" s="1" t="s">
        <v>91</v>
      </c>
      <c r="L217" s="1">
        <v>8</v>
      </c>
      <c r="M217" s="31" t="str">
        <f>VLOOKUP(L217,TiposUso!$A$1:$B$26,2,"FALSO")</f>
        <v>Captação de água subterrânea por meio de poço tubular já existente</v>
      </c>
      <c r="N217" s="1" t="s">
        <v>29</v>
      </c>
      <c r="O217" s="1" t="s">
        <v>478</v>
      </c>
      <c r="P217" s="1" t="s">
        <v>98</v>
      </c>
      <c r="Q217" s="1" t="s">
        <v>3387</v>
      </c>
      <c r="R217" s="1" t="s">
        <v>3388</v>
      </c>
      <c r="S217" s="19">
        <f t="shared" si="5"/>
        <v>1.9722222222222223</v>
      </c>
      <c r="T217" s="1">
        <v>7.1</v>
      </c>
    </row>
    <row r="218" spans="1:21" s="1" customFormat="1" ht="15" customHeight="1" x14ac:dyDescent="0.2">
      <c r="A218" s="1" t="s">
        <v>3389</v>
      </c>
      <c r="B218" s="1" t="s">
        <v>2625</v>
      </c>
      <c r="C218" s="1" t="s">
        <v>2626</v>
      </c>
      <c r="D218" s="1" t="s">
        <v>2061</v>
      </c>
      <c r="E218" s="54" t="s">
        <v>3429</v>
      </c>
      <c r="F218" s="2">
        <v>41723</v>
      </c>
      <c r="G218" s="2">
        <v>43184</v>
      </c>
      <c r="H218" s="1" t="s">
        <v>15</v>
      </c>
      <c r="I218" s="1" t="s">
        <v>3390</v>
      </c>
      <c r="J218" s="1" t="s">
        <v>91</v>
      </c>
      <c r="K218" s="1" t="s">
        <v>91</v>
      </c>
      <c r="L218" s="1">
        <v>8</v>
      </c>
      <c r="M218" s="31" t="str">
        <f>VLOOKUP(L218,TiposUso!$A$1:$B$26,2,"FALSO")</f>
        <v>Captação de água subterrânea por meio de poço tubular já existente</v>
      </c>
      <c r="N218" s="1" t="s">
        <v>30</v>
      </c>
      <c r="O218" s="1" t="s">
        <v>2063</v>
      </c>
      <c r="P218" s="1" t="s">
        <v>98</v>
      </c>
      <c r="Q218" s="1" t="s">
        <v>3391</v>
      </c>
      <c r="R218" s="1" t="s">
        <v>3392</v>
      </c>
      <c r="S218" s="19">
        <f t="shared" si="5"/>
        <v>2.8972222222222221</v>
      </c>
      <c r="T218" s="1">
        <v>10.43</v>
      </c>
    </row>
    <row r="219" spans="1:21" s="1" customFormat="1" ht="15" customHeight="1" x14ac:dyDescent="0.2">
      <c r="A219" s="1" t="s">
        <v>3394</v>
      </c>
      <c r="B219" s="1" t="s">
        <v>3393</v>
      </c>
      <c r="C219" s="1" t="s">
        <v>3395</v>
      </c>
      <c r="D219" s="1" t="s">
        <v>1727</v>
      </c>
      <c r="E219" s="54" t="s">
        <v>3430</v>
      </c>
      <c r="F219" s="2">
        <v>41723</v>
      </c>
      <c r="G219" s="2">
        <v>42536</v>
      </c>
      <c r="H219" s="1" t="s">
        <v>15</v>
      </c>
      <c r="I219" s="1" t="s">
        <v>580</v>
      </c>
      <c r="J219" s="1" t="s">
        <v>91</v>
      </c>
      <c r="K219" s="1" t="s">
        <v>91</v>
      </c>
      <c r="L219" s="1">
        <v>8</v>
      </c>
      <c r="M219" s="31" t="str">
        <f>VLOOKUP(L219,TiposUso!$A$1:$B$26,2,"FALSO")</f>
        <v>Captação de água subterrânea por meio de poço tubular já existente</v>
      </c>
      <c r="N219" s="1" t="s">
        <v>30</v>
      </c>
      <c r="O219" s="1" t="s">
        <v>495</v>
      </c>
      <c r="P219" s="1" t="s">
        <v>98</v>
      </c>
      <c r="Q219" s="1" t="s">
        <v>3396</v>
      </c>
      <c r="R219" s="1" t="s">
        <v>3397</v>
      </c>
      <c r="S219" s="19">
        <f t="shared" si="5"/>
        <v>1.2694444444444444</v>
      </c>
      <c r="T219" s="1">
        <v>4.57</v>
      </c>
    </row>
    <row r="220" spans="1:21" s="1" customFormat="1" ht="15" customHeight="1" x14ac:dyDescent="0.2">
      <c r="A220" s="1" t="s">
        <v>3398</v>
      </c>
      <c r="B220" s="1" t="s">
        <v>3393</v>
      </c>
      <c r="C220" s="1" t="s">
        <v>3395</v>
      </c>
      <c r="D220" s="1" t="s">
        <v>1727</v>
      </c>
      <c r="E220" s="54" t="s">
        <v>3431</v>
      </c>
      <c r="F220" s="2">
        <v>41723</v>
      </c>
      <c r="G220" s="2">
        <v>42536</v>
      </c>
      <c r="H220" s="1" t="s">
        <v>15</v>
      </c>
      <c r="I220" s="1" t="s">
        <v>580</v>
      </c>
      <c r="J220" s="1" t="s">
        <v>91</v>
      </c>
      <c r="K220" s="1" t="s">
        <v>91</v>
      </c>
      <c r="L220" s="1">
        <v>8</v>
      </c>
      <c r="M220" s="31" t="str">
        <f>VLOOKUP(L220,TiposUso!$A$1:$B$26,2,"FALSO")</f>
        <v>Captação de água subterrânea por meio de poço tubular já existente</v>
      </c>
      <c r="N220" s="1" t="s">
        <v>30</v>
      </c>
      <c r="O220" s="1" t="s">
        <v>495</v>
      </c>
      <c r="P220" s="1" t="s">
        <v>98</v>
      </c>
      <c r="Q220" s="1" t="s">
        <v>3399</v>
      </c>
      <c r="R220" s="1" t="s">
        <v>3400</v>
      </c>
      <c r="S220" s="19">
        <f t="shared" si="5"/>
        <v>2.1083333333333334</v>
      </c>
      <c r="T220" s="1">
        <v>7.59</v>
      </c>
    </row>
    <row r="221" spans="1:21" s="1" customFormat="1" ht="15" customHeight="1" x14ac:dyDescent="0.2">
      <c r="A221" s="1" t="s">
        <v>3401</v>
      </c>
      <c r="B221" s="1" t="s">
        <v>3402</v>
      </c>
      <c r="C221" s="1" t="s">
        <v>3403</v>
      </c>
      <c r="D221" s="1" t="s">
        <v>522</v>
      </c>
      <c r="E221" s="54" t="s">
        <v>3432</v>
      </c>
      <c r="F221" s="2">
        <v>41723</v>
      </c>
      <c r="G221" s="2">
        <v>43749</v>
      </c>
      <c r="H221" s="1" t="s">
        <v>15</v>
      </c>
      <c r="I221" s="1" t="s">
        <v>2265</v>
      </c>
      <c r="J221" s="1" t="s">
        <v>91</v>
      </c>
      <c r="K221" s="1" t="s">
        <v>91</v>
      </c>
      <c r="L221" s="1">
        <v>8</v>
      </c>
      <c r="M221" s="31" t="str">
        <f>VLOOKUP(L221,TiposUso!$A$1:$B$26,2,"FALSO")</f>
        <v>Captação de água subterrânea por meio de poço tubular já existente</v>
      </c>
      <c r="N221" s="1" t="s">
        <v>72</v>
      </c>
      <c r="O221" s="1" t="s">
        <v>469</v>
      </c>
      <c r="P221" s="1" t="s">
        <v>98</v>
      </c>
      <c r="Q221" s="1" t="s">
        <v>3404</v>
      </c>
      <c r="R221" s="1" t="s">
        <v>3405</v>
      </c>
      <c r="S221" s="19">
        <f t="shared" si="5"/>
        <v>1.4166666666666667</v>
      </c>
      <c r="T221" s="1">
        <v>5.0999999999999996</v>
      </c>
      <c r="U221" s="1" t="s">
        <v>3406</v>
      </c>
    </row>
    <row r="222" spans="1:21" s="1" customFormat="1" ht="15" customHeight="1" x14ac:dyDescent="0.2">
      <c r="A222" s="1" t="s">
        <v>3407</v>
      </c>
      <c r="B222" s="1" t="s">
        <v>3408</v>
      </c>
      <c r="C222" s="1" t="s">
        <v>3409</v>
      </c>
      <c r="D222" s="1" t="s">
        <v>484</v>
      </c>
      <c r="E222" s="54" t="s">
        <v>3433</v>
      </c>
      <c r="F222" s="2">
        <v>41723</v>
      </c>
      <c r="G222" s="2">
        <v>42304</v>
      </c>
      <c r="H222" s="1" t="s">
        <v>15</v>
      </c>
      <c r="I222" s="1" t="s">
        <v>3410</v>
      </c>
      <c r="J222" s="1" t="s">
        <v>91</v>
      </c>
      <c r="K222" s="1" t="s">
        <v>91</v>
      </c>
      <c r="L222" s="1">
        <v>8</v>
      </c>
      <c r="M222" s="31" t="str">
        <f>VLOOKUP(L222,TiposUso!$A$1:$B$26,2,"FALSO")</f>
        <v>Captação de água subterrânea por meio de poço tubular já existente</v>
      </c>
      <c r="N222" s="1" t="s">
        <v>27</v>
      </c>
      <c r="O222" s="1" t="s">
        <v>495</v>
      </c>
      <c r="P222" s="1" t="s">
        <v>98</v>
      </c>
      <c r="Q222" s="1" t="s">
        <v>3411</v>
      </c>
      <c r="R222" s="1" t="s">
        <v>3412</v>
      </c>
      <c r="S222" s="19">
        <f t="shared" si="5"/>
        <v>6.666666666666667</v>
      </c>
      <c r="T222" s="1">
        <v>24</v>
      </c>
    </row>
    <row r="223" spans="1:21" s="1" customFormat="1" ht="15" customHeight="1" x14ac:dyDescent="0.2">
      <c r="A223" s="37" t="s">
        <v>3413</v>
      </c>
      <c r="B223" s="37" t="s">
        <v>3414</v>
      </c>
      <c r="C223" s="37" t="s">
        <v>3415</v>
      </c>
      <c r="D223" s="1" t="s">
        <v>484</v>
      </c>
      <c r="E223" s="55" t="s">
        <v>3434</v>
      </c>
      <c r="F223" s="2">
        <v>41723</v>
      </c>
      <c r="G223" s="2">
        <v>43092</v>
      </c>
      <c r="H223" s="1" t="s">
        <v>15</v>
      </c>
      <c r="I223" s="37" t="s">
        <v>2265</v>
      </c>
      <c r="J223" s="1" t="s">
        <v>91</v>
      </c>
      <c r="K223" s="1" t="s">
        <v>91</v>
      </c>
      <c r="L223" s="1">
        <v>8</v>
      </c>
      <c r="M223" s="31" t="str">
        <f>VLOOKUP(L223,TiposUso!$A$1:$B$26,2,"FALSO")</f>
        <v>Captação de água subterrânea por meio de poço tubular já existente</v>
      </c>
      <c r="N223" s="1" t="s">
        <v>27</v>
      </c>
      <c r="O223" s="1" t="s">
        <v>495</v>
      </c>
      <c r="P223" s="1" t="s">
        <v>98</v>
      </c>
      <c r="Q223" s="37" t="s">
        <v>3416</v>
      </c>
      <c r="R223" s="37" t="s">
        <v>3417</v>
      </c>
      <c r="S223" s="19">
        <f t="shared" si="5"/>
        <v>1.75</v>
      </c>
      <c r="T223" s="1">
        <v>6.3</v>
      </c>
    </row>
    <row r="224" spans="1:21" s="1" customFormat="1" ht="15" customHeight="1" x14ac:dyDescent="0.2">
      <c r="A224" s="37" t="s">
        <v>3418</v>
      </c>
      <c r="B224" s="37" t="s">
        <v>3414</v>
      </c>
      <c r="C224" s="37" t="s">
        <v>3415</v>
      </c>
      <c r="D224" s="1" t="s">
        <v>484</v>
      </c>
      <c r="E224" s="55" t="s">
        <v>3435</v>
      </c>
      <c r="F224" s="2">
        <v>41723</v>
      </c>
      <c r="G224" s="2">
        <v>43092</v>
      </c>
      <c r="H224" s="1" t="s">
        <v>15</v>
      </c>
      <c r="I224" s="37" t="s">
        <v>2265</v>
      </c>
      <c r="J224" s="1" t="s">
        <v>91</v>
      </c>
      <c r="K224" s="1" t="s">
        <v>91</v>
      </c>
      <c r="L224" s="1">
        <v>8</v>
      </c>
      <c r="M224" s="31" t="str">
        <f>VLOOKUP(L224,TiposUso!$A$1:$B$26,2,"FALSO")</f>
        <v>Captação de água subterrânea por meio de poço tubular já existente</v>
      </c>
      <c r="N224" s="1" t="s">
        <v>27</v>
      </c>
      <c r="O224" s="1" t="s">
        <v>495</v>
      </c>
      <c r="P224" s="1" t="s">
        <v>98</v>
      </c>
      <c r="Q224" s="37" t="s">
        <v>3419</v>
      </c>
      <c r="R224" s="37" t="s">
        <v>3420</v>
      </c>
      <c r="S224" s="19">
        <f t="shared" si="5"/>
        <v>1.9805555555555556</v>
      </c>
      <c r="T224" s="1">
        <v>7.13</v>
      </c>
    </row>
    <row r="225" spans="1:21" s="1" customFormat="1" ht="15" customHeight="1" x14ac:dyDescent="0.2">
      <c r="A225" s="37" t="s">
        <v>3421</v>
      </c>
      <c r="B225" s="37" t="s">
        <v>3414</v>
      </c>
      <c r="C225" s="37" t="s">
        <v>3415</v>
      </c>
      <c r="D225" s="1" t="s">
        <v>484</v>
      </c>
      <c r="E225" s="55" t="s">
        <v>3436</v>
      </c>
      <c r="F225" s="2">
        <v>41723</v>
      </c>
      <c r="G225" s="2">
        <v>43092</v>
      </c>
      <c r="H225" s="1" t="s">
        <v>15</v>
      </c>
      <c r="I225" s="37" t="s">
        <v>2265</v>
      </c>
      <c r="J225" s="1" t="s">
        <v>91</v>
      </c>
      <c r="K225" s="1" t="s">
        <v>91</v>
      </c>
      <c r="L225" s="1">
        <v>8</v>
      </c>
      <c r="M225" s="31" t="str">
        <f>VLOOKUP(L225,TiposUso!$A$1:$B$26,2,"FALSO")</f>
        <v>Captação de água subterrânea por meio de poço tubular já existente</v>
      </c>
      <c r="N225" s="1" t="s">
        <v>27</v>
      </c>
      <c r="O225" s="1" t="s">
        <v>495</v>
      </c>
      <c r="P225" s="1" t="s">
        <v>98</v>
      </c>
      <c r="Q225" s="37" t="s">
        <v>3422</v>
      </c>
      <c r="R225" s="37" t="s">
        <v>3423</v>
      </c>
      <c r="S225" s="19">
        <f t="shared" si="5"/>
        <v>2.3333333333333335</v>
      </c>
      <c r="T225" s="1">
        <v>8.4</v>
      </c>
    </row>
    <row r="226" spans="1:21" s="1" customFormat="1" ht="15" customHeight="1" x14ac:dyDescent="0.2">
      <c r="A226" s="37" t="s">
        <v>3437</v>
      </c>
      <c r="B226" s="37" t="s">
        <v>3438</v>
      </c>
      <c r="C226" s="37" t="s">
        <v>3439</v>
      </c>
      <c r="D226" s="1" t="s">
        <v>503</v>
      </c>
      <c r="E226" s="37" t="s">
        <v>3639</v>
      </c>
      <c r="F226" s="2">
        <v>41723</v>
      </c>
      <c r="G226" s="2">
        <v>41974</v>
      </c>
      <c r="H226" s="1" t="s">
        <v>15</v>
      </c>
      <c r="I226" s="37" t="s">
        <v>3440</v>
      </c>
      <c r="J226" s="1" t="s">
        <v>91</v>
      </c>
      <c r="K226" s="1" t="s">
        <v>91</v>
      </c>
      <c r="L226" s="1">
        <v>8</v>
      </c>
      <c r="M226" s="31" t="str">
        <f>VLOOKUP(L226,TiposUso!$A$1:$B$26,2,"FALSO")</f>
        <v>Captação de água subterrânea por meio de poço tubular já existente</v>
      </c>
      <c r="N226" s="1" t="s">
        <v>27</v>
      </c>
      <c r="O226" s="1" t="s">
        <v>495</v>
      </c>
      <c r="P226" s="1" t="s">
        <v>98</v>
      </c>
      <c r="Q226" s="37" t="s">
        <v>3441</v>
      </c>
      <c r="R226" s="37" t="s">
        <v>3441</v>
      </c>
      <c r="S226" s="19">
        <f t="shared" si="5"/>
        <v>2.7027777777777779</v>
      </c>
      <c r="T226" s="1">
        <v>9.73</v>
      </c>
    </row>
    <row r="227" spans="1:21" s="1" customFormat="1" ht="15" customHeight="1" x14ac:dyDescent="0.2">
      <c r="A227" s="37" t="s">
        <v>3442</v>
      </c>
      <c r="B227" s="37" t="s">
        <v>3443</v>
      </c>
      <c r="C227" s="37" t="s">
        <v>3444</v>
      </c>
      <c r="D227" s="1" t="s">
        <v>2085</v>
      </c>
      <c r="E227" s="37" t="s">
        <v>3640</v>
      </c>
      <c r="F227" s="2">
        <v>41723</v>
      </c>
      <c r="G227" s="2">
        <v>42266</v>
      </c>
      <c r="H227" s="1" t="s">
        <v>15</v>
      </c>
      <c r="I227" s="37" t="s">
        <v>1146</v>
      </c>
      <c r="J227" s="1" t="s">
        <v>91</v>
      </c>
      <c r="K227" s="1" t="s">
        <v>91</v>
      </c>
      <c r="L227" s="1">
        <v>8</v>
      </c>
      <c r="M227" s="31" t="str">
        <f>VLOOKUP(L227,TiposUso!$A$1:$B$26,2,"FALSO")</f>
        <v>Captação de água subterrânea por meio de poço tubular já existente</v>
      </c>
      <c r="N227" s="1" t="s">
        <v>30</v>
      </c>
      <c r="O227" s="1" t="s">
        <v>495</v>
      </c>
      <c r="P227" s="1" t="s">
        <v>98</v>
      </c>
      <c r="Q227" s="37" t="s">
        <v>3445</v>
      </c>
      <c r="R227" s="37" t="s">
        <v>3446</v>
      </c>
      <c r="S227" s="19">
        <f t="shared" si="5"/>
        <v>1.3888888888888888</v>
      </c>
      <c r="T227" s="1">
        <v>5</v>
      </c>
    </row>
    <row r="228" spans="1:21" s="1" customFormat="1" ht="15" customHeight="1" x14ac:dyDescent="0.2">
      <c r="A228" s="37" t="s">
        <v>3447</v>
      </c>
      <c r="B228" s="37" t="s">
        <v>3448</v>
      </c>
      <c r="C228" s="37" t="s">
        <v>3449</v>
      </c>
      <c r="D228" s="1" t="s">
        <v>2606</v>
      </c>
      <c r="E228" s="37" t="s">
        <v>3641</v>
      </c>
      <c r="F228" s="2">
        <v>41723</v>
      </c>
      <c r="G228" s="2">
        <v>43549</v>
      </c>
      <c r="H228" s="1" t="s">
        <v>15</v>
      </c>
      <c r="I228" s="37" t="s">
        <v>87</v>
      </c>
      <c r="J228" s="1" t="s">
        <v>91</v>
      </c>
      <c r="K228" s="1" t="s">
        <v>91</v>
      </c>
      <c r="L228" s="1">
        <v>8</v>
      </c>
      <c r="M228" s="31" t="str">
        <f>VLOOKUP(L228,TiposUso!$A$1:$B$26,2,"FALSO")</f>
        <v>Captação de água subterrânea por meio de poço tubular já existente</v>
      </c>
      <c r="N228" s="1" t="s">
        <v>29</v>
      </c>
      <c r="O228" s="1" t="s">
        <v>478</v>
      </c>
      <c r="P228" s="1" t="s">
        <v>98</v>
      </c>
      <c r="Q228" s="37" t="s">
        <v>3450</v>
      </c>
      <c r="R228" s="37" t="s">
        <v>3451</v>
      </c>
      <c r="S228" s="19">
        <f t="shared" si="5"/>
        <v>1.8888888888888888</v>
      </c>
      <c r="T228" s="1">
        <v>6.8</v>
      </c>
    </row>
    <row r="229" spans="1:21" s="1" customFormat="1" ht="15" customHeight="1" x14ac:dyDescent="0.2">
      <c r="A229" s="1" t="s">
        <v>3642</v>
      </c>
      <c r="B229" s="1" t="s">
        <v>3454</v>
      </c>
      <c r="C229" s="1" t="s">
        <v>3455</v>
      </c>
      <c r="D229" s="1" t="s">
        <v>2700</v>
      </c>
      <c r="E229" s="1" t="s">
        <v>3642</v>
      </c>
      <c r="F229" s="2">
        <v>41725</v>
      </c>
      <c r="G229" s="2">
        <v>43551</v>
      </c>
      <c r="H229" s="1" t="s">
        <v>15</v>
      </c>
      <c r="I229" s="1" t="s">
        <v>153</v>
      </c>
      <c r="J229" s="1" t="s">
        <v>91</v>
      </c>
      <c r="K229" s="1" t="s">
        <v>91</v>
      </c>
      <c r="L229" s="1">
        <v>11</v>
      </c>
      <c r="M229" s="31" t="str">
        <f>VLOOKUP(L229,TiposUso!$A$1:$B$26,2,"FALSO")</f>
        <v>Captação de água em surgência (nascente)</v>
      </c>
      <c r="N229" s="1" t="s">
        <v>65</v>
      </c>
      <c r="O229" s="1" t="s">
        <v>135</v>
      </c>
      <c r="P229" s="1" t="s">
        <v>98</v>
      </c>
      <c r="Q229" s="1" t="s">
        <v>3456</v>
      </c>
      <c r="R229" s="1" t="s">
        <v>3457</v>
      </c>
      <c r="S229" s="19">
        <f t="shared" si="5"/>
        <v>1.1805555555555556</v>
      </c>
      <c r="T229" s="1">
        <v>4.25</v>
      </c>
    </row>
    <row r="230" spans="1:21" s="1" customFormat="1" ht="15" customHeight="1" x14ac:dyDescent="0.2">
      <c r="A230" s="1" t="s">
        <v>3458</v>
      </c>
      <c r="B230" s="1" t="s">
        <v>3454</v>
      </c>
      <c r="C230" s="1" t="s">
        <v>3455</v>
      </c>
      <c r="D230" s="1" t="s">
        <v>2700</v>
      </c>
      <c r="E230" s="1" t="s">
        <v>3643</v>
      </c>
      <c r="F230" s="2">
        <v>41725</v>
      </c>
      <c r="G230" s="2">
        <v>43551</v>
      </c>
      <c r="H230" s="1" t="s">
        <v>15</v>
      </c>
      <c r="I230" s="1" t="s">
        <v>153</v>
      </c>
      <c r="J230" s="1" t="s">
        <v>91</v>
      </c>
      <c r="K230" s="1" t="s">
        <v>91</v>
      </c>
      <c r="L230" s="1">
        <v>8</v>
      </c>
      <c r="M230" s="31" t="str">
        <f>VLOOKUP(L230,TiposUso!$A$1:$B$26,2,"FALSO")</f>
        <v>Captação de água subterrânea por meio de poço tubular já existente</v>
      </c>
      <c r="N230" s="1" t="s">
        <v>65</v>
      </c>
      <c r="O230" s="1" t="s">
        <v>135</v>
      </c>
      <c r="P230" s="1" t="s">
        <v>98</v>
      </c>
      <c r="Q230" s="1" t="s">
        <v>3459</v>
      </c>
      <c r="R230" s="1" t="s">
        <v>3460</v>
      </c>
      <c r="S230" s="19">
        <f t="shared" si="5"/>
        <v>1.1805555555555556</v>
      </c>
      <c r="T230" s="1">
        <v>4.25</v>
      </c>
    </row>
    <row r="231" spans="1:21" s="1" customFormat="1" ht="15" customHeight="1" x14ac:dyDescent="0.2">
      <c r="A231" s="1" t="s">
        <v>3461</v>
      </c>
      <c r="B231" s="1" t="s">
        <v>3462</v>
      </c>
      <c r="C231" s="1" t="s">
        <v>3463</v>
      </c>
      <c r="D231" s="1" t="s">
        <v>1449</v>
      </c>
      <c r="E231" s="1" t="s">
        <v>3464</v>
      </c>
      <c r="F231" s="2">
        <v>41725</v>
      </c>
      <c r="G231" s="2">
        <v>42640</v>
      </c>
      <c r="H231" s="1" t="s">
        <v>15</v>
      </c>
      <c r="I231" s="1" t="s">
        <v>3465</v>
      </c>
      <c r="J231" s="1" t="s">
        <v>91</v>
      </c>
      <c r="K231" s="1" t="s">
        <v>91</v>
      </c>
      <c r="L231" s="1">
        <v>8</v>
      </c>
      <c r="M231" s="31" t="str">
        <f>VLOOKUP(L231,TiposUso!$A$1:$B$26,2,"FALSO")</f>
        <v>Captação de água subterrânea por meio de poço tubular já existente</v>
      </c>
      <c r="N231" s="1" t="s">
        <v>65</v>
      </c>
      <c r="O231" s="1" t="s">
        <v>135</v>
      </c>
      <c r="P231" s="1" t="s">
        <v>98</v>
      </c>
      <c r="Q231" s="1" t="s">
        <v>3466</v>
      </c>
      <c r="R231" s="1" t="s">
        <v>3467</v>
      </c>
      <c r="S231" s="19">
        <f t="shared" si="5"/>
        <v>0.27777777777777779</v>
      </c>
      <c r="T231" s="1">
        <v>1</v>
      </c>
    </row>
    <row r="232" spans="1:21" s="1" customFormat="1" ht="15" customHeight="1" x14ac:dyDescent="0.2">
      <c r="A232" s="1" t="s">
        <v>3476</v>
      </c>
      <c r="B232" s="1" t="s">
        <v>3477</v>
      </c>
      <c r="C232" s="1" t="s">
        <v>3478</v>
      </c>
      <c r="D232" s="1" t="s">
        <v>3479</v>
      </c>
      <c r="E232" s="1" t="s">
        <v>3644</v>
      </c>
      <c r="F232" s="2">
        <v>41725</v>
      </c>
      <c r="G232" s="2">
        <v>43904</v>
      </c>
      <c r="H232" s="1" t="s">
        <v>15</v>
      </c>
      <c r="I232" s="1" t="s">
        <v>3480</v>
      </c>
      <c r="J232" s="1" t="s">
        <v>91</v>
      </c>
      <c r="K232" s="1" t="s">
        <v>91</v>
      </c>
      <c r="L232" s="1">
        <v>8</v>
      </c>
      <c r="M232" s="31" t="str">
        <f>VLOOKUP(L232,TiposUso!$A$1:$B$26,2,"FALSO")</f>
        <v>Captação de água subterrânea por meio de poço tubular já existente</v>
      </c>
      <c r="N232" s="1" t="s">
        <v>30</v>
      </c>
      <c r="O232" s="1" t="s">
        <v>3481</v>
      </c>
      <c r="P232" s="1" t="s">
        <v>98</v>
      </c>
      <c r="Q232" s="1" t="s">
        <v>3482</v>
      </c>
      <c r="R232" s="1" t="s">
        <v>3483</v>
      </c>
      <c r="S232" s="19">
        <f t="shared" si="5"/>
        <v>1.1577777777777778</v>
      </c>
      <c r="T232" s="1">
        <v>4.1680000000000001</v>
      </c>
      <c r="U232" s="1" t="s">
        <v>3484</v>
      </c>
    </row>
    <row r="233" spans="1:21" s="1" customFormat="1" ht="15" customHeight="1" x14ac:dyDescent="0.2">
      <c r="A233" s="1" t="s">
        <v>3485</v>
      </c>
      <c r="B233" s="1" t="s">
        <v>1714</v>
      </c>
      <c r="C233" s="1" t="s">
        <v>1715</v>
      </c>
      <c r="D233" s="1" t="s">
        <v>1786</v>
      </c>
      <c r="E233" s="1" t="s">
        <v>3645</v>
      </c>
      <c r="F233" s="2">
        <v>41725</v>
      </c>
      <c r="G233" s="2">
        <v>42382</v>
      </c>
      <c r="H233" s="1" t="s">
        <v>15</v>
      </c>
      <c r="I233" s="1" t="s">
        <v>183</v>
      </c>
      <c r="J233" s="1" t="s">
        <v>91</v>
      </c>
      <c r="K233" s="1" t="s">
        <v>91</v>
      </c>
      <c r="L233" s="1">
        <v>8</v>
      </c>
      <c r="M233" s="31" t="str">
        <f>VLOOKUP(L233,TiposUso!$A$1:$B$26,2,"FALSO")</f>
        <v>Captação de água subterrânea por meio de poço tubular já existente</v>
      </c>
      <c r="N233" s="1" t="s">
        <v>27</v>
      </c>
      <c r="O233" s="1" t="s">
        <v>495</v>
      </c>
      <c r="P233" s="1" t="s">
        <v>98</v>
      </c>
      <c r="Q233" s="1" t="s">
        <v>3486</v>
      </c>
      <c r="R233" s="1" t="s">
        <v>3487</v>
      </c>
      <c r="S233" s="19">
        <f t="shared" si="5"/>
        <v>1.3888888888888888</v>
      </c>
      <c r="T233" s="1">
        <v>5</v>
      </c>
    </row>
    <row r="234" spans="1:21" s="1" customFormat="1" ht="15" customHeight="1" x14ac:dyDescent="0.2">
      <c r="A234" s="1" t="s">
        <v>3488</v>
      </c>
      <c r="B234" s="1" t="s">
        <v>3489</v>
      </c>
      <c r="C234" s="1" t="s">
        <v>3490</v>
      </c>
      <c r="D234" s="1" t="s">
        <v>503</v>
      </c>
      <c r="E234" s="1" t="s">
        <v>3646</v>
      </c>
      <c r="F234" s="2">
        <v>41725</v>
      </c>
      <c r="G234" s="2">
        <v>44480</v>
      </c>
      <c r="H234" s="1" t="s">
        <v>15</v>
      </c>
      <c r="I234" s="1" t="s">
        <v>153</v>
      </c>
      <c r="J234" s="1" t="s">
        <v>91</v>
      </c>
      <c r="K234" s="1" t="s">
        <v>91</v>
      </c>
      <c r="L234" s="1">
        <v>9</v>
      </c>
      <c r="M234" s="31" t="str">
        <f>VLOOKUP(L234,TiposUso!$A$1:$B$26,2,"FALSO")</f>
        <v>Captação de água subterrânea por meio de poço manual (cisterna)</v>
      </c>
      <c r="N234" s="1" t="s">
        <v>27</v>
      </c>
      <c r="O234" s="1" t="s">
        <v>495</v>
      </c>
      <c r="P234" s="1" t="s">
        <v>1672</v>
      </c>
      <c r="Q234" s="1" t="s">
        <v>3491</v>
      </c>
      <c r="R234" s="1" t="s">
        <v>3492</v>
      </c>
      <c r="S234" s="19">
        <f t="shared" si="5"/>
        <v>0.33333333333333331</v>
      </c>
      <c r="T234" s="1">
        <v>1.2</v>
      </c>
      <c r="U234" s="1" t="s">
        <v>3493</v>
      </c>
    </row>
    <row r="235" spans="1:21" s="1" customFormat="1" ht="15" customHeight="1" x14ac:dyDescent="0.2">
      <c r="A235" s="1" t="s">
        <v>3494</v>
      </c>
      <c r="B235" s="1" t="s">
        <v>3495</v>
      </c>
      <c r="C235" s="1" t="s">
        <v>3496</v>
      </c>
      <c r="D235" s="1" t="s">
        <v>3497</v>
      </c>
      <c r="E235" s="1" t="s">
        <v>3647</v>
      </c>
      <c r="F235" s="2">
        <v>41725</v>
      </c>
      <c r="G235" s="2">
        <v>43165</v>
      </c>
      <c r="H235" s="1" t="s">
        <v>15</v>
      </c>
      <c r="I235" s="1" t="s">
        <v>298</v>
      </c>
      <c r="J235" s="1" t="s">
        <v>91</v>
      </c>
      <c r="K235" s="1" t="s">
        <v>91</v>
      </c>
      <c r="L235" s="1">
        <v>8</v>
      </c>
      <c r="M235" s="31" t="str">
        <f>VLOOKUP(L235,TiposUso!$A$1:$B$26,2,"FALSO")</f>
        <v>Captação de água subterrânea por meio de poço tubular já existente</v>
      </c>
      <c r="N235" s="1" t="s">
        <v>72</v>
      </c>
      <c r="O235" s="1" t="s">
        <v>3314</v>
      </c>
      <c r="P235" s="1" t="s">
        <v>98</v>
      </c>
      <c r="Q235" s="1" t="s">
        <v>3498</v>
      </c>
      <c r="R235" s="1" t="s">
        <v>3499</v>
      </c>
      <c r="S235" s="19">
        <f t="shared" si="5"/>
        <v>0.41666666666666669</v>
      </c>
      <c r="T235" s="1">
        <v>1.5</v>
      </c>
    </row>
    <row r="236" spans="1:21" s="1" customFormat="1" ht="15" customHeight="1" x14ac:dyDescent="0.2">
      <c r="A236" s="1" t="s">
        <v>3500</v>
      </c>
      <c r="B236" s="1" t="s">
        <v>3501</v>
      </c>
      <c r="C236" s="1" t="s">
        <v>3502</v>
      </c>
      <c r="D236" s="1" t="s">
        <v>3503</v>
      </c>
      <c r="E236" s="1" t="s">
        <v>3648</v>
      </c>
      <c r="F236" s="2">
        <v>41725</v>
      </c>
      <c r="G236" s="2">
        <v>43061</v>
      </c>
      <c r="H236" s="1" t="s">
        <v>15</v>
      </c>
      <c r="I236" s="1" t="s">
        <v>153</v>
      </c>
      <c r="J236" s="1" t="s">
        <v>91</v>
      </c>
      <c r="K236" s="1" t="s">
        <v>91</v>
      </c>
      <c r="L236" s="1">
        <v>8</v>
      </c>
      <c r="M236" s="31" t="str">
        <f>VLOOKUP(L236,TiposUso!$A$1:$B$26,2,"FALSO")</f>
        <v>Captação de água subterrânea por meio de poço tubular já existente</v>
      </c>
      <c r="N236" s="1" t="s">
        <v>72</v>
      </c>
      <c r="O236" s="1" t="s">
        <v>469</v>
      </c>
      <c r="P236" s="1" t="s">
        <v>98</v>
      </c>
      <c r="Q236" s="1" t="s">
        <v>3504</v>
      </c>
      <c r="R236" s="1" t="s">
        <v>3505</v>
      </c>
      <c r="S236" s="19">
        <f t="shared" si="5"/>
        <v>2.7777777777777777</v>
      </c>
      <c r="T236" s="1">
        <v>10</v>
      </c>
    </row>
    <row r="237" spans="1:21" s="1" customFormat="1" ht="15" customHeight="1" x14ac:dyDescent="0.2">
      <c r="A237" s="1" t="s">
        <v>3564</v>
      </c>
      <c r="B237" s="1" t="s">
        <v>3565</v>
      </c>
      <c r="C237" s="1" t="s">
        <v>3566</v>
      </c>
      <c r="D237" s="1" t="s">
        <v>1893</v>
      </c>
      <c r="E237" s="1" t="s">
        <v>3564</v>
      </c>
      <c r="F237" s="2">
        <v>41731</v>
      </c>
      <c r="G237" s="2">
        <v>43919</v>
      </c>
      <c r="H237" s="1" t="s">
        <v>15</v>
      </c>
      <c r="I237" s="1" t="s">
        <v>3567</v>
      </c>
      <c r="J237" s="1" t="s">
        <v>91</v>
      </c>
      <c r="K237" s="1" t="s">
        <v>91</v>
      </c>
      <c r="L237" s="1">
        <v>11</v>
      </c>
      <c r="M237" s="31" t="str">
        <f>VLOOKUP(L237,TiposUso!$A$1:$B$26,2,"FALSO")</f>
        <v>Captação de água em surgência (nascente)</v>
      </c>
      <c r="N237" s="1" t="s">
        <v>83</v>
      </c>
      <c r="O237" s="1" t="s">
        <v>324</v>
      </c>
      <c r="P237" s="1" t="s">
        <v>98</v>
      </c>
      <c r="Q237" s="1" t="s">
        <v>3568</v>
      </c>
      <c r="R237" s="1" t="s">
        <v>3569</v>
      </c>
      <c r="S237" s="19">
        <f t="shared" si="5"/>
        <v>3.3333333333333335</v>
      </c>
      <c r="T237" s="1">
        <v>12</v>
      </c>
      <c r="U237" s="1" t="s">
        <v>3570</v>
      </c>
    </row>
    <row r="238" spans="1:21" s="1" customFormat="1" ht="15" customHeight="1" x14ac:dyDescent="0.2">
      <c r="A238" s="1" t="s">
        <v>3571</v>
      </c>
      <c r="B238" s="1" t="s">
        <v>3572</v>
      </c>
      <c r="C238" s="1" t="s">
        <v>3573</v>
      </c>
      <c r="D238" s="1" t="s">
        <v>181</v>
      </c>
      <c r="E238" s="1" t="s">
        <v>3574</v>
      </c>
      <c r="F238" s="2">
        <v>41731</v>
      </c>
      <c r="G238" s="2">
        <v>43919</v>
      </c>
      <c r="H238" s="1" t="s">
        <v>15</v>
      </c>
      <c r="I238" s="1" t="s">
        <v>3575</v>
      </c>
      <c r="J238" s="1" t="s">
        <v>91</v>
      </c>
      <c r="K238" s="1" t="s">
        <v>91</v>
      </c>
      <c r="L238" s="1">
        <v>8</v>
      </c>
      <c r="M238" s="31" t="str">
        <f>VLOOKUP(L238,TiposUso!$A$1:$B$26,2,"FALSO")</f>
        <v>Captação de água subterrânea por meio de poço tubular já existente</v>
      </c>
      <c r="N238" s="1" t="s">
        <v>70</v>
      </c>
      <c r="O238" s="1" t="s">
        <v>184</v>
      </c>
      <c r="P238" s="1" t="s">
        <v>98</v>
      </c>
      <c r="Q238" s="1" t="s">
        <v>3576</v>
      </c>
      <c r="R238" s="1" t="s">
        <v>3577</v>
      </c>
      <c r="S238" s="19">
        <f t="shared" si="5"/>
        <v>0.66666666666666663</v>
      </c>
      <c r="T238" s="1">
        <v>2.4</v>
      </c>
    </row>
    <row r="239" spans="1:21" s="1" customFormat="1" ht="15" customHeight="1" x14ac:dyDescent="0.2">
      <c r="A239" s="1" t="s">
        <v>3711</v>
      </c>
      <c r="B239" s="1" t="s">
        <v>3712</v>
      </c>
      <c r="C239" s="1" t="s">
        <v>3713</v>
      </c>
      <c r="D239" s="1" t="s">
        <v>429</v>
      </c>
      <c r="E239" s="1" t="s">
        <v>3748</v>
      </c>
      <c r="F239" s="2">
        <v>41731</v>
      </c>
      <c r="G239" s="2">
        <v>43557</v>
      </c>
      <c r="H239" s="1" t="s">
        <v>15</v>
      </c>
      <c r="I239" s="1" t="s">
        <v>87</v>
      </c>
      <c r="J239" s="1" t="s">
        <v>91</v>
      </c>
      <c r="K239" s="1" t="s">
        <v>91</v>
      </c>
      <c r="L239" s="1">
        <v>8</v>
      </c>
      <c r="M239" s="31" t="str">
        <f>VLOOKUP(L239,TiposUso!$A$1:$B$26,2,"FALSO")</f>
        <v>Captação de água subterrânea por meio de poço tubular já existente</v>
      </c>
      <c r="N239" s="1" t="s">
        <v>27</v>
      </c>
      <c r="O239" s="1" t="s">
        <v>495</v>
      </c>
      <c r="P239" s="1" t="s">
        <v>98</v>
      </c>
      <c r="Q239" s="1" t="s">
        <v>3714</v>
      </c>
      <c r="R239" s="1" t="s">
        <v>3715</v>
      </c>
      <c r="S239" s="19">
        <f t="shared" si="5"/>
        <v>1.5555555555555556</v>
      </c>
      <c r="T239" s="1">
        <v>5.6</v>
      </c>
    </row>
    <row r="240" spans="1:21" s="1" customFormat="1" ht="15" customHeight="1" x14ac:dyDescent="0.2">
      <c r="A240" s="1" t="s">
        <v>3716</v>
      </c>
      <c r="B240" s="1" t="s">
        <v>3717</v>
      </c>
      <c r="C240" s="1" t="s">
        <v>3718</v>
      </c>
      <c r="D240" s="1" t="s">
        <v>484</v>
      </c>
      <c r="E240" s="1" t="s">
        <v>3749</v>
      </c>
      <c r="F240" s="2">
        <v>41731</v>
      </c>
      <c r="G240" s="2">
        <v>43557</v>
      </c>
      <c r="H240" s="1" t="s">
        <v>15</v>
      </c>
      <c r="I240" s="1" t="s">
        <v>3719</v>
      </c>
      <c r="J240" s="1" t="s">
        <v>91</v>
      </c>
      <c r="K240" s="1" t="s">
        <v>91</v>
      </c>
      <c r="L240" s="1">
        <v>8</v>
      </c>
      <c r="M240" s="31" t="str">
        <f>VLOOKUP(L240,TiposUso!$A$1:$B$26,2,"FALSO")</f>
        <v>Captação de água subterrânea por meio de poço tubular já existente</v>
      </c>
      <c r="N240" s="1" t="s">
        <v>27</v>
      </c>
      <c r="O240" s="1" t="s">
        <v>3720</v>
      </c>
      <c r="P240" s="1" t="s">
        <v>98</v>
      </c>
      <c r="Q240" s="1" t="s">
        <v>3721</v>
      </c>
      <c r="R240" s="1" t="s">
        <v>3722</v>
      </c>
      <c r="S240" s="19">
        <f t="shared" si="5"/>
        <v>1.8583333333333334</v>
      </c>
      <c r="T240" s="1">
        <v>6.69</v>
      </c>
    </row>
    <row r="241" spans="1:21" s="1" customFormat="1" ht="15" customHeight="1" x14ac:dyDescent="0.2">
      <c r="A241" s="1" t="s">
        <v>3723</v>
      </c>
      <c r="B241" s="1" t="s">
        <v>3724</v>
      </c>
      <c r="C241" s="1" t="s">
        <v>3725</v>
      </c>
      <c r="D241" s="1" t="s">
        <v>2061</v>
      </c>
      <c r="E241" s="1" t="s">
        <v>3750</v>
      </c>
      <c r="F241" s="2">
        <v>41731</v>
      </c>
      <c r="G241" s="2">
        <v>43557</v>
      </c>
      <c r="H241" s="1" t="s">
        <v>15</v>
      </c>
      <c r="I241" s="1" t="s">
        <v>298</v>
      </c>
      <c r="J241" s="1" t="s">
        <v>91</v>
      </c>
      <c r="K241" s="1" t="s">
        <v>91</v>
      </c>
      <c r="L241" s="1">
        <v>8</v>
      </c>
      <c r="M241" s="31" t="str">
        <f>VLOOKUP(L241,TiposUso!$A$1:$B$26,2,"FALSO")</f>
        <v>Captação de água subterrânea por meio de poço tubular já existente</v>
      </c>
      <c r="N241" s="1" t="s">
        <v>27</v>
      </c>
      <c r="O241" s="1" t="s">
        <v>495</v>
      </c>
      <c r="P241" s="1" t="s">
        <v>98</v>
      </c>
      <c r="Q241" s="1" t="s">
        <v>3726</v>
      </c>
      <c r="R241" s="1" t="s">
        <v>3727</v>
      </c>
      <c r="S241" s="19">
        <f t="shared" si="5"/>
        <v>0.24166666666666667</v>
      </c>
      <c r="T241" s="1">
        <v>0.87</v>
      </c>
    </row>
    <row r="242" spans="1:21" s="1" customFormat="1" ht="15" customHeight="1" x14ac:dyDescent="0.2">
      <c r="A242" s="1" t="s">
        <v>3728</v>
      </c>
      <c r="B242" s="1" t="s">
        <v>3729</v>
      </c>
      <c r="C242" s="1" t="s">
        <v>3730</v>
      </c>
      <c r="D242" s="1" t="s">
        <v>484</v>
      </c>
      <c r="E242" s="1" t="s">
        <v>3751</v>
      </c>
      <c r="F242" s="2">
        <v>41731</v>
      </c>
      <c r="G242" s="2">
        <v>43557</v>
      </c>
      <c r="H242" s="1" t="s">
        <v>15</v>
      </c>
      <c r="I242" s="1" t="s">
        <v>3731</v>
      </c>
      <c r="J242" s="1" t="s">
        <v>91</v>
      </c>
      <c r="K242" s="1" t="s">
        <v>91</v>
      </c>
      <c r="L242" s="1">
        <v>8</v>
      </c>
      <c r="M242" s="31" t="str">
        <f>VLOOKUP(L242,TiposUso!$A$1:$B$26,2,"FALSO")</f>
        <v>Captação de água subterrânea por meio de poço tubular já existente</v>
      </c>
      <c r="N242" s="1" t="s">
        <v>72</v>
      </c>
      <c r="O242" s="1" t="s">
        <v>3381</v>
      </c>
      <c r="P242" s="1" t="s">
        <v>98</v>
      </c>
      <c r="Q242" s="1" t="s">
        <v>3732</v>
      </c>
      <c r="R242" s="1" t="s">
        <v>3733</v>
      </c>
      <c r="S242" s="19">
        <f t="shared" si="5"/>
        <v>1.8083333333333333</v>
      </c>
      <c r="T242" s="1">
        <v>6.51</v>
      </c>
    </row>
    <row r="243" spans="1:21" s="1" customFormat="1" ht="15" customHeight="1" x14ac:dyDescent="0.2">
      <c r="A243" s="1" t="s">
        <v>3734</v>
      </c>
      <c r="B243" s="1" t="s">
        <v>3735</v>
      </c>
      <c r="C243" s="1" t="s">
        <v>3736</v>
      </c>
      <c r="D243" s="1" t="s">
        <v>89</v>
      </c>
      <c r="E243" s="1" t="s">
        <v>3752</v>
      </c>
      <c r="F243" s="2">
        <v>41731</v>
      </c>
      <c r="G243" s="2">
        <v>43557</v>
      </c>
      <c r="H243" s="1" t="s">
        <v>15</v>
      </c>
      <c r="I243" s="1" t="s">
        <v>183</v>
      </c>
      <c r="J243" s="1" t="s">
        <v>91</v>
      </c>
      <c r="K243" s="1" t="s">
        <v>91</v>
      </c>
      <c r="L243" s="1">
        <v>8</v>
      </c>
      <c r="M243" s="31" t="str">
        <f>VLOOKUP(L243,TiposUso!$A$1:$B$26,2,"FALSO")</f>
        <v>Captação de água subterrânea por meio de poço tubular já existente</v>
      </c>
      <c r="N243" s="1" t="s">
        <v>72</v>
      </c>
      <c r="O243" s="1" t="s">
        <v>3737</v>
      </c>
      <c r="P243" s="1" t="s">
        <v>98</v>
      </c>
      <c r="Q243" s="1" t="s">
        <v>3738</v>
      </c>
      <c r="R243" s="1" t="s">
        <v>3739</v>
      </c>
      <c r="S243" s="19">
        <f t="shared" si="5"/>
        <v>1.2222222222222223</v>
      </c>
      <c r="T243" s="1">
        <v>4.4000000000000004</v>
      </c>
    </row>
    <row r="244" spans="1:21" s="1" customFormat="1" ht="15" customHeight="1" x14ac:dyDescent="0.2">
      <c r="A244" s="1" t="s">
        <v>3740</v>
      </c>
      <c r="B244" s="1" t="s">
        <v>3741</v>
      </c>
      <c r="C244" s="1" t="s">
        <v>3742</v>
      </c>
      <c r="D244" s="1" t="s">
        <v>1016</v>
      </c>
      <c r="E244" s="1" t="s">
        <v>3753</v>
      </c>
      <c r="F244" s="2">
        <v>41731</v>
      </c>
      <c r="G244" s="2">
        <v>43557</v>
      </c>
      <c r="H244" s="1" t="s">
        <v>15</v>
      </c>
      <c r="I244" s="1" t="s">
        <v>580</v>
      </c>
      <c r="J244" s="1" t="s">
        <v>91</v>
      </c>
      <c r="K244" s="1" t="s">
        <v>91</v>
      </c>
      <c r="L244" s="1">
        <v>8</v>
      </c>
      <c r="M244" s="31" t="str">
        <f>VLOOKUP(L244,TiposUso!$A$1:$B$26,2,"FALSO")</f>
        <v>Captação de água subterrânea por meio de poço tubular já existente</v>
      </c>
      <c r="N244" s="1" t="s">
        <v>30</v>
      </c>
      <c r="O244" s="1" t="s">
        <v>1728</v>
      </c>
      <c r="P244" s="1" t="s">
        <v>98</v>
      </c>
      <c r="Q244" s="1" t="s">
        <v>3743</v>
      </c>
      <c r="R244" s="1" t="s">
        <v>3744</v>
      </c>
      <c r="S244" s="19">
        <f t="shared" si="5"/>
        <v>1.6058333333333332</v>
      </c>
      <c r="T244" s="1">
        <v>5.7809999999999997</v>
      </c>
    </row>
    <row r="245" spans="1:21" s="1" customFormat="1" ht="15" customHeight="1" x14ac:dyDescent="0.2">
      <c r="A245" s="1" t="s">
        <v>3711</v>
      </c>
      <c r="B245" s="1" t="s">
        <v>3712</v>
      </c>
      <c r="C245" s="1" t="s">
        <v>3713</v>
      </c>
      <c r="D245" s="1" t="s">
        <v>429</v>
      </c>
      <c r="E245" s="1" t="s">
        <v>3748</v>
      </c>
      <c r="F245" s="2">
        <v>41731</v>
      </c>
      <c r="G245" s="2">
        <v>43557</v>
      </c>
      <c r="H245" s="14" t="s">
        <v>15</v>
      </c>
      <c r="I245" s="1" t="s">
        <v>87</v>
      </c>
      <c r="J245" s="1" t="s">
        <v>91</v>
      </c>
      <c r="K245" s="1" t="s">
        <v>91</v>
      </c>
      <c r="L245" s="1">
        <v>8</v>
      </c>
      <c r="M245" s="31" t="str">
        <f>VLOOKUP(L245,TiposUso!$A$1:$B$26,2,"FALSO")</f>
        <v>Captação de água subterrânea por meio de poço tubular já existente</v>
      </c>
      <c r="N245" s="1" t="s">
        <v>27</v>
      </c>
      <c r="O245" s="1" t="s">
        <v>495</v>
      </c>
      <c r="P245" s="1" t="s">
        <v>98</v>
      </c>
      <c r="Q245" s="1" t="s">
        <v>3714</v>
      </c>
      <c r="R245" s="1" t="s">
        <v>3715</v>
      </c>
      <c r="S245" s="19">
        <f t="shared" si="5"/>
        <v>1.5555555555555556</v>
      </c>
      <c r="T245" s="1">
        <v>5.6</v>
      </c>
    </row>
    <row r="246" spans="1:21" s="1" customFormat="1" ht="15" customHeight="1" x14ac:dyDescent="0.2">
      <c r="A246" s="1" t="s">
        <v>3716</v>
      </c>
      <c r="B246" s="1" t="s">
        <v>3717</v>
      </c>
      <c r="C246" s="1" t="s">
        <v>3718</v>
      </c>
      <c r="D246" s="1" t="s">
        <v>484</v>
      </c>
      <c r="E246" s="1" t="s">
        <v>3749</v>
      </c>
      <c r="F246" s="2">
        <v>41731</v>
      </c>
      <c r="G246" s="2">
        <v>43557</v>
      </c>
      <c r="H246" s="14" t="s">
        <v>15</v>
      </c>
      <c r="I246" s="1" t="s">
        <v>3719</v>
      </c>
      <c r="J246" s="1" t="s">
        <v>91</v>
      </c>
      <c r="K246" s="1" t="s">
        <v>91</v>
      </c>
      <c r="L246" s="1">
        <v>8</v>
      </c>
      <c r="M246" s="31" t="str">
        <f>VLOOKUP(L246,TiposUso!$A$1:$B$26,2,"FALSO")</f>
        <v>Captação de água subterrânea por meio de poço tubular já existente</v>
      </c>
      <c r="N246" s="1" t="s">
        <v>27</v>
      </c>
      <c r="O246" s="1" t="s">
        <v>495</v>
      </c>
      <c r="P246" s="1" t="s">
        <v>98</v>
      </c>
      <c r="Q246" s="1" t="s">
        <v>3721</v>
      </c>
      <c r="R246" s="1" t="s">
        <v>3722</v>
      </c>
      <c r="S246" s="19">
        <f t="shared" si="5"/>
        <v>1.8583333333333334</v>
      </c>
      <c r="T246" s="14">
        <v>6.69</v>
      </c>
    </row>
    <row r="247" spans="1:21" s="1" customFormat="1" ht="15" customHeight="1" x14ac:dyDescent="0.2">
      <c r="A247" s="1" t="s">
        <v>3723</v>
      </c>
      <c r="B247" s="1" t="s">
        <v>3724</v>
      </c>
      <c r="C247" s="1" t="s">
        <v>3725</v>
      </c>
      <c r="D247" s="1" t="s">
        <v>2061</v>
      </c>
      <c r="E247" s="1" t="s">
        <v>3750</v>
      </c>
      <c r="F247" s="2">
        <v>41731</v>
      </c>
      <c r="G247" s="2">
        <v>43557</v>
      </c>
      <c r="H247" s="14" t="s">
        <v>15</v>
      </c>
      <c r="I247" s="1" t="s">
        <v>298</v>
      </c>
      <c r="J247" s="1" t="s">
        <v>91</v>
      </c>
      <c r="K247" s="1" t="s">
        <v>91</v>
      </c>
      <c r="L247" s="1">
        <v>8</v>
      </c>
      <c r="M247" s="31" t="str">
        <f>VLOOKUP(L247,TiposUso!$A$1:$B$26,2,"FALSO")</f>
        <v>Captação de água subterrânea por meio de poço tubular já existente</v>
      </c>
      <c r="N247" s="1" t="s">
        <v>27</v>
      </c>
      <c r="O247" s="1" t="s">
        <v>495</v>
      </c>
      <c r="P247" s="1" t="s">
        <v>98</v>
      </c>
      <c r="Q247" s="1" t="s">
        <v>3726</v>
      </c>
      <c r="R247" s="1" t="s">
        <v>3727</v>
      </c>
      <c r="S247" s="19">
        <f t="shared" si="5"/>
        <v>0.24166666666666667</v>
      </c>
      <c r="T247" s="1">
        <v>0.87</v>
      </c>
    </row>
    <row r="248" spans="1:21" s="1" customFormat="1" ht="15" customHeight="1" x14ac:dyDescent="0.2">
      <c r="A248" s="1" t="s">
        <v>3728</v>
      </c>
      <c r="B248" s="1" t="s">
        <v>3729</v>
      </c>
      <c r="C248" s="1" t="s">
        <v>3730</v>
      </c>
      <c r="D248" s="1" t="s">
        <v>484</v>
      </c>
      <c r="E248" s="1" t="s">
        <v>3751</v>
      </c>
      <c r="F248" s="2">
        <v>41731</v>
      </c>
      <c r="G248" s="2">
        <v>43557</v>
      </c>
      <c r="H248" s="14" t="s">
        <v>15</v>
      </c>
      <c r="I248" s="1" t="s">
        <v>3731</v>
      </c>
      <c r="J248" s="1" t="s">
        <v>91</v>
      </c>
      <c r="K248" s="1" t="s">
        <v>91</v>
      </c>
      <c r="L248" s="1">
        <v>8</v>
      </c>
      <c r="M248" s="31" t="str">
        <f>VLOOKUP(L248,TiposUso!$A$1:$B$26,2,"FALSO")</f>
        <v>Captação de água subterrânea por meio de poço tubular já existente</v>
      </c>
      <c r="N248" s="1" t="s">
        <v>72</v>
      </c>
      <c r="O248" s="1" t="s">
        <v>3381</v>
      </c>
      <c r="P248" s="1" t="s">
        <v>98</v>
      </c>
      <c r="Q248" s="1" t="s">
        <v>3732</v>
      </c>
      <c r="R248" s="1" t="s">
        <v>3733</v>
      </c>
      <c r="S248" s="19">
        <f t="shared" si="5"/>
        <v>1.8083333333333333</v>
      </c>
      <c r="T248" s="1">
        <v>6.51</v>
      </c>
    </row>
    <row r="249" spans="1:21" s="1" customFormat="1" ht="15" customHeight="1" x14ac:dyDescent="0.2">
      <c r="A249" s="1" t="s">
        <v>3734</v>
      </c>
      <c r="B249" s="1" t="s">
        <v>3735</v>
      </c>
      <c r="C249" s="1" t="s">
        <v>3736</v>
      </c>
      <c r="D249" s="1" t="s">
        <v>89</v>
      </c>
      <c r="E249" s="1" t="s">
        <v>3752</v>
      </c>
      <c r="F249" s="2">
        <v>41731</v>
      </c>
      <c r="G249" s="2">
        <v>43557</v>
      </c>
      <c r="H249" s="14" t="s">
        <v>15</v>
      </c>
      <c r="I249" s="1" t="s">
        <v>183</v>
      </c>
      <c r="J249" s="1" t="s">
        <v>91</v>
      </c>
      <c r="K249" s="1" t="s">
        <v>91</v>
      </c>
      <c r="L249" s="1">
        <v>8</v>
      </c>
      <c r="M249" s="31" t="str">
        <f>VLOOKUP(L249,TiposUso!$A$1:$B$26,2,"FALSO")</f>
        <v>Captação de água subterrânea por meio de poço tubular já existente</v>
      </c>
      <c r="N249" s="1" t="s">
        <v>72</v>
      </c>
      <c r="O249" s="1" t="s">
        <v>3737</v>
      </c>
      <c r="P249" s="1" t="s">
        <v>98</v>
      </c>
      <c r="Q249" s="1" t="s">
        <v>3738</v>
      </c>
      <c r="R249" s="1" t="s">
        <v>3739</v>
      </c>
      <c r="S249" s="19">
        <f t="shared" si="5"/>
        <v>1.2222222222222223</v>
      </c>
      <c r="T249" s="1">
        <v>4.4000000000000004</v>
      </c>
    </row>
    <row r="250" spans="1:21" s="27" customFormat="1" ht="15" customHeight="1" x14ac:dyDescent="0.2">
      <c r="A250" s="27" t="s">
        <v>3740</v>
      </c>
      <c r="B250" s="27" t="s">
        <v>3741</v>
      </c>
      <c r="C250" s="27" t="s">
        <v>3742</v>
      </c>
      <c r="D250" s="27" t="s">
        <v>1016</v>
      </c>
      <c r="E250" s="27" t="s">
        <v>3753</v>
      </c>
      <c r="F250" s="28">
        <v>41731</v>
      </c>
      <c r="G250" s="28">
        <v>43557</v>
      </c>
      <c r="H250" s="32" t="s">
        <v>15</v>
      </c>
      <c r="I250" s="27" t="s">
        <v>580</v>
      </c>
      <c r="J250" s="27" t="s">
        <v>91</v>
      </c>
      <c r="K250" s="27" t="s">
        <v>91</v>
      </c>
      <c r="L250" s="27">
        <v>8</v>
      </c>
      <c r="M250" s="31" t="str">
        <f>VLOOKUP(L250,TiposUso!$A$1:$B$26,2,"FALSO")</f>
        <v>Captação de água subterrânea por meio de poço tubular já existente</v>
      </c>
      <c r="N250" s="27" t="s">
        <v>30</v>
      </c>
      <c r="O250" s="27" t="s">
        <v>1728</v>
      </c>
      <c r="P250" s="27" t="s">
        <v>98</v>
      </c>
      <c r="Q250" s="27" t="s">
        <v>3743</v>
      </c>
      <c r="R250" s="27" t="s">
        <v>3744</v>
      </c>
      <c r="S250" s="29">
        <f t="shared" si="5"/>
        <v>1.6058333333333332</v>
      </c>
      <c r="T250" s="27">
        <v>5.7809999999999997</v>
      </c>
    </row>
    <row r="251" spans="1:21" s="1" customFormat="1" ht="15" customHeight="1" x14ac:dyDescent="0.2">
      <c r="A251" s="1" t="s">
        <v>3757</v>
      </c>
      <c r="B251" s="1" t="s">
        <v>3758</v>
      </c>
      <c r="C251" s="1" t="s">
        <v>3759</v>
      </c>
      <c r="D251" s="1" t="s">
        <v>3760</v>
      </c>
      <c r="E251" s="1" t="s">
        <v>3990</v>
      </c>
      <c r="F251" s="2">
        <v>41733</v>
      </c>
      <c r="G251" s="2">
        <v>43194</v>
      </c>
      <c r="H251" s="1" t="s">
        <v>15</v>
      </c>
      <c r="I251" s="1" t="s">
        <v>168</v>
      </c>
      <c r="J251" s="1" t="s">
        <v>91</v>
      </c>
      <c r="K251" s="1" t="s">
        <v>91</v>
      </c>
      <c r="L251" s="1">
        <v>26</v>
      </c>
      <c r="M251" s="31" t="str">
        <f>VLOOKUP(L251,TiposUso!$A$1:$B$26,2,"FALSO")</f>
        <v>Dragagem em cava aluvionar para fins de extração mineral</v>
      </c>
      <c r="N251" s="1" t="s">
        <v>20</v>
      </c>
      <c r="O251" s="1" t="s">
        <v>154</v>
      </c>
      <c r="P251" s="1" t="s">
        <v>169</v>
      </c>
      <c r="Q251" s="36" t="s">
        <v>3761</v>
      </c>
      <c r="R251" s="36" t="s">
        <v>3762</v>
      </c>
      <c r="S251" s="19">
        <f t="shared" si="5"/>
        <v>13.133333333333333</v>
      </c>
      <c r="T251" s="1">
        <v>47.28</v>
      </c>
    </row>
    <row r="252" spans="1:21" s="1" customFormat="1" ht="15" customHeight="1" x14ac:dyDescent="0.2">
      <c r="A252" s="1" t="s">
        <v>3763</v>
      </c>
      <c r="B252" s="1" t="s">
        <v>3764</v>
      </c>
      <c r="C252" s="1" t="s">
        <v>3765</v>
      </c>
      <c r="D252" s="1" t="s">
        <v>759</v>
      </c>
      <c r="E252" s="1" t="s">
        <v>3766</v>
      </c>
      <c r="F252" s="2">
        <v>41733</v>
      </c>
      <c r="G252" s="2">
        <v>43559</v>
      </c>
      <c r="H252" s="1" t="s">
        <v>15</v>
      </c>
      <c r="I252" s="1" t="s">
        <v>87</v>
      </c>
      <c r="J252" s="1" t="s">
        <v>91</v>
      </c>
      <c r="K252" s="1" t="s">
        <v>91</v>
      </c>
      <c r="L252" s="1">
        <v>8</v>
      </c>
      <c r="M252" s="31" t="str">
        <f>VLOOKUP(L252,TiposUso!$A$1:$B$26,2,"FALSO")</f>
        <v>Captação de água subterrânea por meio de poço tubular já existente</v>
      </c>
      <c r="N252" s="1" t="s">
        <v>65</v>
      </c>
      <c r="O252" s="1" t="s">
        <v>135</v>
      </c>
      <c r="P252" s="1" t="s">
        <v>98</v>
      </c>
      <c r="Q252" s="1" t="s">
        <v>3767</v>
      </c>
      <c r="R252" s="1" t="s">
        <v>3768</v>
      </c>
      <c r="S252" s="19">
        <f t="shared" si="5"/>
        <v>2.2777777777777777</v>
      </c>
      <c r="T252" s="1">
        <v>8.1999999999999993</v>
      </c>
    </row>
    <row r="253" spans="1:21" s="1" customFormat="1" ht="15" customHeight="1" x14ac:dyDescent="0.2">
      <c r="A253" s="1" t="s">
        <v>3769</v>
      </c>
      <c r="B253" s="1" t="s">
        <v>3770</v>
      </c>
      <c r="C253" s="1" t="s">
        <v>3771</v>
      </c>
      <c r="D253" s="1" t="s">
        <v>134</v>
      </c>
      <c r="E253" s="1" t="s">
        <v>3772</v>
      </c>
      <c r="F253" s="2">
        <v>41733</v>
      </c>
      <c r="G253" s="2">
        <v>43559</v>
      </c>
      <c r="H253" s="1" t="s">
        <v>15</v>
      </c>
      <c r="I253" s="1" t="s">
        <v>87</v>
      </c>
      <c r="J253" s="1" t="s">
        <v>91</v>
      </c>
      <c r="K253" s="1" t="s">
        <v>91</v>
      </c>
      <c r="L253" s="1">
        <v>8</v>
      </c>
      <c r="M253" s="31" t="str">
        <f>VLOOKUP(L253,TiposUso!$A$1:$B$26,2,"FALSO")</f>
        <v>Captação de água subterrânea por meio de poço tubular já existente</v>
      </c>
      <c r="N253" s="1" t="s">
        <v>65</v>
      </c>
      <c r="O253" s="1" t="s">
        <v>154</v>
      </c>
      <c r="P253" s="1" t="s">
        <v>98</v>
      </c>
      <c r="Q253" s="1" t="s">
        <v>3773</v>
      </c>
      <c r="R253" s="1" t="s">
        <v>3774</v>
      </c>
      <c r="S253" s="19">
        <f t="shared" si="5"/>
        <v>1.3888888888888888</v>
      </c>
      <c r="T253" s="1">
        <v>5</v>
      </c>
    </row>
    <row r="254" spans="1:21" s="1" customFormat="1" ht="15" customHeight="1" x14ac:dyDescent="0.2">
      <c r="A254" s="1" t="s">
        <v>3775</v>
      </c>
      <c r="B254" s="1" t="s">
        <v>3776</v>
      </c>
      <c r="C254" s="1" t="s">
        <v>3777</v>
      </c>
      <c r="D254" s="1" t="s">
        <v>2700</v>
      </c>
      <c r="E254" s="1" t="s">
        <v>3991</v>
      </c>
      <c r="F254" s="2">
        <v>41733</v>
      </c>
      <c r="G254" s="2">
        <v>43559</v>
      </c>
      <c r="H254" s="1" t="s">
        <v>15</v>
      </c>
      <c r="I254" s="1" t="s">
        <v>3465</v>
      </c>
      <c r="J254" s="1" t="s">
        <v>91</v>
      </c>
      <c r="K254" s="1" t="s">
        <v>91</v>
      </c>
      <c r="L254" s="1">
        <v>8</v>
      </c>
      <c r="M254" s="31" t="str">
        <f>VLOOKUP(L254,TiposUso!$A$1:$B$26,2,"FALSO")</f>
        <v>Captação de água subterrânea por meio de poço tubular já existente</v>
      </c>
      <c r="N254" s="1" t="s">
        <v>20</v>
      </c>
      <c r="O254" s="1" t="s">
        <v>135</v>
      </c>
      <c r="P254" s="1" t="s">
        <v>98</v>
      </c>
      <c r="Q254" s="1" t="s">
        <v>3778</v>
      </c>
      <c r="R254" s="1" t="s">
        <v>3779</v>
      </c>
      <c r="S254" s="19">
        <f t="shared" si="5"/>
        <v>2.2222222222222223</v>
      </c>
      <c r="T254" s="1">
        <v>8</v>
      </c>
    </row>
    <row r="255" spans="1:21" s="1" customFormat="1" ht="15" customHeight="1" x14ac:dyDescent="0.2">
      <c r="A255" s="1" t="s">
        <v>3780</v>
      </c>
      <c r="B255" s="1" t="s">
        <v>3781</v>
      </c>
      <c r="C255" s="1" t="s">
        <v>3782</v>
      </c>
      <c r="D255" s="1" t="s">
        <v>3471</v>
      </c>
      <c r="E255" s="1" t="s">
        <v>3992</v>
      </c>
      <c r="F255" s="2">
        <v>41733</v>
      </c>
      <c r="G255" s="2">
        <v>43559</v>
      </c>
      <c r="H255" s="1" t="s">
        <v>15</v>
      </c>
      <c r="I255" s="1" t="s">
        <v>87</v>
      </c>
      <c r="J255" s="1" t="s">
        <v>91</v>
      </c>
      <c r="K255" s="1" t="s">
        <v>91</v>
      </c>
      <c r="L255" s="1">
        <v>8</v>
      </c>
      <c r="M255" s="31" t="str">
        <f>VLOOKUP(L255,TiposUso!$A$1:$B$26,2,"FALSO")</f>
        <v>Captação de água subterrânea por meio de poço tubular já existente</v>
      </c>
      <c r="N255" s="1" t="s">
        <v>65</v>
      </c>
      <c r="O255" s="1" t="s">
        <v>154</v>
      </c>
      <c r="P255" s="1" t="s">
        <v>98</v>
      </c>
      <c r="Q255" s="1" t="s">
        <v>3783</v>
      </c>
      <c r="R255" s="1" t="s">
        <v>1451</v>
      </c>
      <c r="S255" s="19">
        <f t="shared" si="5"/>
        <v>0.27777777777777779</v>
      </c>
      <c r="T255" s="1">
        <v>1</v>
      </c>
    </row>
    <row r="256" spans="1:21" s="1" customFormat="1" ht="15" customHeight="1" x14ac:dyDescent="0.2">
      <c r="A256" s="1" t="s">
        <v>3784</v>
      </c>
      <c r="B256" s="1" t="s">
        <v>3785</v>
      </c>
      <c r="C256" s="1" t="s">
        <v>3786</v>
      </c>
      <c r="D256" s="1" t="s">
        <v>262</v>
      </c>
      <c r="E256" s="1" t="s">
        <v>3993</v>
      </c>
      <c r="F256" s="2">
        <v>41733</v>
      </c>
      <c r="G256" s="2">
        <v>43559</v>
      </c>
      <c r="H256" s="1" t="s">
        <v>15</v>
      </c>
      <c r="I256" s="1" t="s">
        <v>142</v>
      </c>
      <c r="J256" s="1" t="s">
        <v>91</v>
      </c>
      <c r="K256" s="1" t="s">
        <v>91</v>
      </c>
      <c r="L256" s="1">
        <v>8</v>
      </c>
      <c r="M256" s="31" t="str">
        <f>VLOOKUP(L256,TiposUso!$A$1:$B$26,2,"FALSO")</f>
        <v>Captação de água subterrânea por meio de poço tubular já existente</v>
      </c>
      <c r="N256" s="1" t="s">
        <v>33</v>
      </c>
      <c r="O256" s="1" t="s">
        <v>227</v>
      </c>
      <c r="P256" s="1" t="s">
        <v>98</v>
      </c>
      <c r="Q256" s="1" t="s">
        <v>3787</v>
      </c>
      <c r="R256" s="1" t="s">
        <v>3788</v>
      </c>
      <c r="S256" s="19">
        <f t="shared" si="5"/>
        <v>0.28194444444444439</v>
      </c>
      <c r="T256" s="1">
        <v>1.0149999999999999</v>
      </c>
      <c r="U256" s="1" t="s">
        <v>3789</v>
      </c>
    </row>
    <row r="257" spans="1:21" s="1" customFormat="1" ht="15" customHeight="1" x14ac:dyDescent="0.2">
      <c r="A257" s="1" t="s">
        <v>3790</v>
      </c>
      <c r="B257" s="1" t="s">
        <v>3791</v>
      </c>
      <c r="C257" s="1" t="s">
        <v>3792</v>
      </c>
      <c r="D257" s="1" t="s">
        <v>3793</v>
      </c>
      <c r="E257" s="1" t="s">
        <v>3994</v>
      </c>
      <c r="F257" s="2">
        <v>41733</v>
      </c>
      <c r="G257" s="2">
        <v>42562</v>
      </c>
      <c r="H257" s="1" t="s">
        <v>15</v>
      </c>
      <c r="I257" s="1" t="s">
        <v>3794</v>
      </c>
      <c r="J257" s="1" t="s">
        <v>91</v>
      </c>
      <c r="K257" s="1" t="s">
        <v>91</v>
      </c>
      <c r="L257" s="1">
        <v>8</v>
      </c>
      <c r="M257" s="31" t="str">
        <f>VLOOKUP(L257,TiposUso!$A$1:$B$26,2,"FALSO")</f>
        <v>Captação de água subterrânea por meio de poço tubular já existente</v>
      </c>
      <c r="N257" s="1" t="s">
        <v>74</v>
      </c>
      <c r="O257" s="1" t="s">
        <v>1698</v>
      </c>
      <c r="P257" s="1" t="s">
        <v>98</v>
      </c>
      <c r="Q257" s="1" t="s">
        <v>3795</v>
      </c>
      <c r="R257" s="1" t="s">
        <v>3796</v>
      </c>
      <c r="S257" s="19">
        <f t="shared" si="5"/>
        <v>0.6875</v>
      </c>
      <c r="T257" s="1">
        <v>2.4750000000000001</v>
      </c>
    </row>
    <row r="258" spans="1:21" s="1" customFormat="1" ht="15" customHeight="1" x14ac:dyDescent="0.2">
      <c r="A258" s="1" t="s">
        <v>3797</v>
      </c>
      <c r="B258" s="1" t="s">
        <v>3798</v>
      </c>
      <c r="C258" s="1" t="s">
        <v>3799</v>
      </c>
      <c r="D258" s="1" t="s">
        <v>401</v>
      </c>
      <c r="E258" s="1" t="s">
        <v>3995</v>
      </c>
      <c r="F258" s="2">
        <v>41733</v>
      </c>
      <c r="G258" s="2">
        <v>43559</v>
      </c>
      <c r="H258" s="1" t="s">
        <v>15</v>
      </c>
      <c r="I258" s="1" t="s">
        <v>183</v>
      </c>
      <c r="J258" s="1" t="s">
        <v>91</v>
      </c>
      <c r="K258" s="1" t="s">
        <v>91</v>
      </c>
      <c r="L258" s="1">
        <v>8</v>
      </c>
      <c r="M258" s="31" t="str">
        <f>VLOOKUP(L258,TiposUso!$A$1:$B$26,2,"FALSO")</f>
        <v>Captação de água subterrânea por meio de poço tubular já existente</v>
      </c>
      <c r="N258" s="1" t="s">
        <v>23</v>
      </c>
      <c r="O258" s="1" t="s">
        <v>271</v>
      </c>
      <c r="P258" s="1" t="s">
        <v>98</v>
      </c>
      <c r="Q258" s="1" t="s">
        <v>3800</v>
      </c>
      <c r="R258" s="1" t="s">
        <v>3801</v>
      </c>
      <c r="S258" s="19">
        <f t="shared" si="5"/>
        <v>0.97222222222222221</v>
      </c>
      <c r="T258" s="1">
        <v>3.5</v>
      </c>
    </row>
    <row r="259" spans="1:21" s="1" customFormat="1" ht="15" customHeight="1" x14ac:dyDescent="0.2">
      <c r="A259" s="1" t="s">
        <v>3802</v>
      </c>
      <c r="B259" s="1" t="s">
        <v>3803</v>
      </c>
      <c r="C259" s="1" t="s">
        <v>3804</v>
      </c>
      <c r="D259" s="1" t="s">
        <v>234</v>
      </c>
      <c r="E259" s="1" t="s">
        <v>3996</v>
      </c>
      <c r="F259" s="2">
        <v>41733</v>
      </c>
      <c r="G259" s="2">
        <v>43339</v>
      </c>
      <c r="H259" s="1" t="s">
        <v>15</v>
      </c>
      <c r="I259" s="1" t="s">
        <v>142</v>
      </c>
      <c r="J259" s="1" t="s">
        <v>91</v>
      </c>
      <c r="K259" s="1" t="s">
        <v>91</v>
      </c>
      <c r="L259" s="1">
        <v>8</v>
      </c>
      <c r="M259" s="31" t="str">
        <f>VLOOKUP(L259,TiposUso!$A$1:$B$26,2,"FALSO")</f>
        <v>Captação de água subterrânea por meio de poço tubular já existente</v>
      </c>
      <c r="N259" s="1" t="s">
        <v>33</v>
      </c>
      <c r="O259" s="1" t="s">
        <v>227</v>
      </c>
      <c r="P259" s="1" t="s">
        <v>98</v>
      </c>
      <c r="Q259" s="1" t="s">
        <v>3805</v>
      </c>
      <c r="R259" s="1" t="s">
        <v>3806</v>
      </c>
      <c r="S259" s="19">
        <f t="shared" si="5"/>
        <v>0.69166666666666665</v>
      </c>
      <c r="T259" s="1">
        <v>2.4900000000000002</v>
      </c>
    </row>
    <row r="260" spans="1:21" s="1" customFormat="1" ht="15" customHeight="1" x14ac:dyDescent="0.2">
      <c r="A260" s="1" t="s">
        <v>3807</v>
      </c>
      <c r="B260" s="1" t="s">
        <v>3808</v>
      </c>
      <c r="C260" s="1" t="s">
        <v>3809</v>
      </c>
      <c r="D260" s="1" t="s">
        <v>3810</v>
      </c>
      <c r="E260" s="1" t="s">
        <v>3997</v>
      </c>
      <c r="F260" s="2">
        <v>41733</v>
      </c>
      <c r="G260" s="2">
        <v>43165</v>
      </c>
      <c r="H260" s="1" t="s">
        <v>15</v>
      </c>
      <c r="I260" s="1" t="s">
        <v>580</v>
      </c>
      <c r="J260" s="1" t="s">
        <v>91</v>
      </c>
      <c r="K260" s="1" t="s">
        <v>91</v>
      </c>
      <c r="L260" s="1">
        <v>9</v>
      </c>
      <c r="M260" s="31" t="str">
        <f>VLOOKUP(L260,TiposUso!$A$1:$B$26,2,"FALSO")</f>
        <v>Captação de água subterrânea por meio de poço manual (cisterna)</v>
      </c>
      <c r="N260" s="1" t="s">
        <v>23</v>
      </c>
      <c r="O260" s="1" t="s">
        <v>271</v>
      </c>
      <c r="P260" s="1" t="s">
        <v>1672</v>
      </c>
      <c r="Q260" s="1" t="s">
        <v>2208</v>
      </c>
      <c r="R260" s="1" t="s">
        <v>3811</v>
      </c>
      <c r="S260" s="19">
        <f t="shared" si="5"/>
        <v>0.55555555555555558</v>
      </c>
      <c r="T260" s="1">
        <v>2</v>
      </c>
    </row>
    <row r="261" spans="1:21" s="1" customFormat="1" ht="15" customHeight="1" x14ac:dyDescent="0.2">
      <c r="A261" s="1" t="s">
        <v>3812</v>
      </c>
      <c r="B261" s="1" t="s">
        <v>3813</v>
      </c>
      <c r="C261" s="1" t="s">
        <v>3814</v>
      </c>
      <c r="D261" s="1" t="s">
        <v>1659</v>
      </c>
      <c r="E261" s="1" t="s">
        <v>3998</v>
      </c>
      <c r="F261" s="2">
        <v>41733</v>
      </c>
      <c r="G261" s="2">
        <v>42688</v>
      </c>
      <c r="H261" s="1" t="s">
        <v>15</v>
      </c>
      <c r="I261" s="1" t="s">
        <v>298</v>
      </c>
      <c r="J261" s="1" t="s">
        <v>91</v>
      </c>
      <c r="K261" s="1" t="s">
        <v>91</v>
      </c>
      <c r="L261" s="1">
        <v>8</v>
      </c>
      <c r="M261" s="31" t="str">
        <f>VLOOKUP(L261,TiposUso!$A$1:$B$26,2,"FALSO")</f>
        <v>Captação de água subterrânea por meio de poço tubular já existente</v>
      </c>
      <c r="N261" s="1" t="s">
        <v>23</v>
      </c>
      <c r="O261" s="1" t="s">
        <v>1659</v>
      </c>
      <c r="P261" s="1" t="s">
        <v>98</v>
      </c>
      <c r="Q261" s="1" t="s">
        <v>3815</v>
      </c>
      <c r="R261" s="1" t="s">
        <v>3816</v>
      </c>
      <c r="S261" s="19">
        <f t="shared" si="5"/>
        <v>0.69444444444444442</v>
      </c>
      <c r="T261" s="1">
        <v>2.5</v>
      </c>
    </row>
    <row r="262" spans="1:21" s="1" customFormat="1" ht="15" customHeight="1" x14ac:dyDescent="0.2">
      <c r="A262" s="1" t="s">
        <v>3817</v>
      </c>
      <c r="B262" s="1" t="s">
        <v>3818</v>
      </c>
      <c r="C262" s="1" t="s">
        <v>3819</v>
      </c>
      <c r="D262" s="1" t="s">
        <v>234</v>
      </c>
      <c r="E262" s="1" t="s">
        <v>3999</v>
      </c>
      <c r="F262" s="2">
        <v>41733</v>
      </c>
      <c r="G262" s="2">
        <v>43186</v>
      </c>
      <c r="H262" s="1" t="s">
        <v>15</v>
      </c>
      <c r="I262" s="1" t="s">
        <v>142</v>
      </c>
      <c r="J262" s="1" t="s">
        <v>91</v>
      </c>
      <c r="K262" s="1" t="s">
        <v>91</v>
      </c>
      <c r="L262" s="1">
        <v>9</v>
      </c>
      <c r="M262" s="31" t="str">
        <f>VLOOKUP(L262,TiposUso!$A$1:$B$26,2,"FALSO")</f>
        <v>Captação de água subterrânea por meio de poço manual (cisterna)</v>
      </c>
      <c r="N262" s="1" t="s">
        <v>33</v>
      </c>
      <c r="O262" s="1" t="s">
        <v>227</v>
      </c>
      <c r="P262" s="1" t="s">
        <v>1672</v>
      </c>
      <c r="Q262" s="1" t="s">
        <v>3820</v>
      </c>
      <c r="R262" s="1" t="s">
        <v>3821</v>
      </c>
      <c r="S262" s="19">
        <f t="shared" ref="S262:S325" si="6">(T262*1000)/3600</f>
        <v>0.55555555555555558</v>
      </c>
      <c r="T262" s="1">
        <v>2</v>
      </c>
    </row>
    <row r="263" spans="1:21" s="1" customFormat="1" ht="15" customHeight="1" x14ac:dyDescent="0.2">
      <c r="A263" s="1" t="s">
        <v>3822</v>
      </c>
      <c r="B263" s="1" t="s">
        <v>3823</v>
      </c>
      <c r="C263" s="1" t="s">
        <v>3824</v>
      </c>
      <c r="D263" s="1" t="s">
        <v>242</v>
      </c>
      <c r="E263" s="1" t="s">
        <v>4000</v>
      </c>
      <c r="F263" s="2">
        <v>41733</v>
      </c>
      <c r="G263" s="2">
        <v>43559</v>
      </c>
      <c r="H263" s="1" t="s">
        <v>15</v>
      </c>
      <c r="I263" s="1" t="s">
        <v>87</v>
      </c>
      <c r="J263" s="1" t="s">
        <v>91</v>
      </c>
      <c r="K263" s="1" t="s">
        <v>91</v>
      </c>
      <c r="L263" s="1">
        <v>8</v>
      </c>
      <c r="M263" s="31" t="str">
        <f>VLOOKUP(L263,TiposUso!$A$1:$B$26,2,"FALSO")</f>
        <v>Captação de água subterrânea por meio de poço tubular já existente</v>
      </c>
      <c r="N263" s="1" t="s">
        <v>35</v>
      </c>
      <c r="O263" s="1" t="s">
        <v>245</v>
      </c>
      <c r="P263" s="1" t="s">
        <v>98</v>
      </c>
      <c r="Q263" s="1" t="s">
        <v>3825</v>
      </c>
      <c r="R263" s="1" t="s">
        <v>3826</v>
      </c>
      <c r="S263" s="19">
        <f t="shared" si="6"/>
        <v>0.1388888888888889</v>
      </c>
      <c r="T263" s="1">
        <v>0.5</v>
      </c>
    </row>
    <row r="264" spans="1:21" s="1" customFormat="1" ht="15" customHeight="1" x14ac:dyDescent="0.2">
      <c r="A264" s="1" t="s">
        <v>3827</v>
      </c>
      <c r="B264" s="1" t="s">
        <v>3828</v>
      </c>
      <c r="C264" s="1" t="s">
        <v>3829</v>
      </c>
      <c r="D264" s="1" t="s">
        <v>3830</v>
      </c>
      <c r="E264" s="1" t="s">
        <v>4001</v>
      </c>
      <c r="F264" s="2">
        <v>41733</v>
      </c>
      <c r="G264" s="2">
        <v>43559</v>
      </c>
      <c r="H264" s="1" t="s">
        <v>15</v>
      </c>
      <c r="I264" s="1" t="s">
        <v>580</v>
      </c>
      <c r="J264" s="1" t="s">
        <v>91</v>
      </c>
      <c r="K264" s="1" t="s">
        <v>91</v>
      </c>
      <c r="L264" s="1">
        <v>9</v>
      </c>
      <c r="M264" s="31" t="str">
        <f>VLOOKUP(L264,TiposUso!$A$1:$B$26,2,"FALSO")</f>
        <v>Captação de água subterrânea por meio de poço manual (cisterna)</v>
      </c>
      <c r="N264" s="1" t="s">
        <v>33</v>
      </c>
      <c r="O264" s="1" t="s">
        <v>227</v>
      </c>
      <c r="P264" s="1" t="s">
        <v>1672</v>
      </c>
      <c r="Q264" s="1" t="s">
        <v>3831</v>
      </c>
      <c r="R264" s="1" t="s">
        <v>3832</v>
      </c>
      <c r="S264" s="19">
        <f t="shared" si="6"/>
        <v>0.55555555555555558</v>
      </c>
      <c r="T264" s="1">
        <v>2</v>
      </c>
    </row>
    <row r="265" spans="1:21" s="1" customFormat="1" ht="15" customHeight="1" x14ac:dyDescent="0.2">
      <c r="A265" s="1" t="s">
        <v>3833</v>
      </c>
      <c r="B265" s="1" t="s">
        <v>3834</v>
      </c>
      <c r="C265" s="1" t="s">
        <v>3835</v>
      </c>
      <c r="D265" s="1" t="s">
        <v>3836</v>
      </c>
      <c r="E265" s="1" t="s">
        <v>3837</v>
      </c>
      <c r="F265" s="2">
        <v>41733</v>
      </c>
      <c r="G265" s="2">
        <v>42786</v>
      </c>
      <c r="H265" s="1" t="s">
        <v>15</v>
      </c>
      <c r="I265" s="1" t="s">
        <v>580</v>
      </c>
      <c r="J265" s="1" t="s">
        <v>91</v>
      </c>
      <c r="K265" s="1" t="s">
        <v>91</v>
      </c>
      <c r="L265" s="1">
        <v>9</v>
      </c>
      <c r="M265" s="31" t="str">
        <f>VLOOKUP(L265,TiposUso!$A$1:$B$26,2,"FALSO")</f>
        <v>Captação de água subterrânea por meio de poço manual (cisterna)</v>
      </c>
      <c r="N265" s="1" t="s">
        <v>23</v>
      </c>
      <c r="O265" s="1" t="s">
        <v>271</v>
      </c>
      <c r="P265" s="1" t="s">
        <v>1672</v>
      </c>
      <c r="Q265" s="1" t="s">
        <v>3838</v>
      </c>
      <c r="R265" s="1" t="s">
        <v>3839</v>
      </c>
      <c r="S265" s="19">
        <f t="shared" si="6"/>
        <v>0.55555555555555558</v>
      </c>
      <c r="T265" s="1">
        <v>2</v>
      </c>
    </row>
    <row r="266" spans="1:21" s="1" customFormat="1" ht="15" customHeight="1" x14ac:dyDescent="0.2">
      <c r="A266" s="1" t="s">
        <v>3840</v>
      </c>
      <c r="B266" s="1" t="s">
        <v>3841</v>
      </c>
      <c r="C266" s="1" t="s">
        <v>3842</v>
      </c>
      <c r="D266" s="1" t="s">
        <v>386</v>
      </c>
      <c r="E266" s="1" t="s">
        <v>4002</v>
      </c>
      <c r="F266" s="2">
        <v>41733</v>
      </c>
      <c r="G266" s="2">
        <v>43559</v>
      </c>
      <c r="H266" s="1" t="s">
        <v>15</v>
      </c>
      <c r="I266" s="1" t="s">
        <v>87</v>
      </c>
      <c r="J266" s="1" t="s">
        <v>91</v>
      </c>
      <c r="K266" s="1" t="s">
        <v>91</v>
      </c>
      <c r="L266" s="1">
        <v>8</v>
      </c>
      <c r="M266" s="31" t="str">
        <f>VLOOKUP(L266,TiposUso!$A$1:$B$26,2,"FALSO")</f>
        <v>Captação de água subterrânea por meio de poço tubular já existente</v>
      </c>
      <c r="N266" s="1" t="s">
        <v>23</v>
      </c>
      <c r="O266" s="1" t="s">
        <v>271</v>
      </c>
      <c r="P266" s="1" t="s">
        <v>98</v>
      </c>
      <c r="Q266" s="1" t="s">
        <v>3843</v>
      </c>
      <c r="R266" s="1" t="s">
        <v>3844</v>
      </c>
      <c r="S266" s="19">
        <f t="shared" si="6"/>
        <v>2.0833333333333335</v>
      </c>
      <c r="T266" s="1">
        <v>7.5</v>
      </c>
    </row>
    <row r="267" spans="1:21" s="1" customFormat="1" ht="15" customHeight="1" x14ac:dyDescent="0.2">
      <c r="A267" s="1" t="s">
        <v>3845</v>
      </c>
      <c r="B267" s="1" t="s">
        <v>3846</v>
      </c>
      <c r="C267" s="1" t="s">
        <v>3847</v>
      </c>
      <c r="D267" s="1" t="s">
        <v>1659</v>
      </c>
      <c r="E267" s="1" t="s">
        <v>4003</v>
      </c>
      <c r="F267" s="2">
        <v>41733</v>
      </c>
      <c r="G267" s="2">
        <v>43559</v>
      </c>
      <c r="H267" s="1" t="s">
        <v>15</v>
      </c>
      <c r="I267" s="1" t="s">
        <v>580</v>
      </c>
      <c r="J267" s="1" t="s">
        <v>91</v>
      </c>
      <c r="K267" s="1" t="s">
        <v>91</v>
      </c>
      <c r="L267" s="1">
        <v>8</v>
      </c>
      <c r="M267" s="31" t="str">
        <f>VLOOKUP(L267,TiposUso!$A$1:$B$26,2,"FALSO")</f>
        <v>Captação de água subterrânea por meio de poço tubular já existente</v>
      </c>
      <c r="N267" s="1" t="s">
        <v>23</v>
      </c>
      <c r="O267" s="1" t="s">
        <v>1659</v>
      </c>
      <c r="P267" s="1" t="s">
        <v>98</v>
      </c>
      <c r="Q267" s="1" t="s">
        <v>3848</v>
      </c>
      <c r="R267" s="1" t="s">
        <v>3849</v>
      </c>
      <c r="S267" s="19">
        <f t="shared" si="6"/>
        <v>4.166666666666667</v>
      </c>
      <c r="T267" s="1">
        <v>15</v>
      </c>
      <c r="U267" s="1" t="s">
        <v>3850</v>
      </c>
    </row>
    <row r="268" spans="1:21" s="1" customFormat="1" ht="15" customHeight="1" x14ac:dyDescent="0.2">
      <c r="A268" s="1" t="s">
        <v>3876</v>
      </c>
      <c r="B268" s="1" t="s">
        <v>3877</v>
      </c>
      <c r="C268" s="1" t="s">
        <v>3878</v>
      </c>
      <c r="D268" s="1" t="s">
        <v>3879</v>
      </c>
      <c r="E268" s="1" t="s">
        <v>3880</v>
      </c>
      <c r="F268" s="2">
        <v>41737</v>
      </c>
      <c r="G268" s="2">
        <v>43563</v>
      </c>
      <c r="H268" s="1" t="s">
        <v>15</v>
      </c>
      <c r="I268" s="1" t="s">
        <v>580</v>
      </c>
      <c r="J268" s="1" t="s">
        <v>91</v>
      </c>
      <c r="K268" s="1" t="s">
        <v>91</v>
      </c>
      <c r="L268" s="1">
        <v>8</v>
      </c>
      <c r="M268" s="31" t="str">
        <f>VLOOKUP(L268,TiposUso!$A$1:$B$26,2,"FALSO")</f>
        <v>Captação de água subterrânea por meio de poço tubular já existente</v>
      </c>
      <c r="N268" s="1" t="s">
        <v>73</v>
      </c>
      <c r="O268" s="1" t="s">
        <v>3881</v>
      </c>
      <c r="P268" s="1" t="s">
        <v>98</v>
      </c>
      <c r="Q268" s="1" t="s">
        <v>3882</v>
      </c>
      <c r="R268" s="1" t="s">
        <v>3883</v>
      </c>
      <c r="S268" s="19">
        <f t="shared" si="6"/>
        <v>2.9166666666666665</v>
      </c>
      <c r="T268" s="1">
        <v>10.5</v>
      </c>
    </row>
    <row r="269" spans="1:21" s="1" customFormat="1" ht="15" customHeight="1" x14ac:dyDescent="0.2">
      <c r="A269" s="1" t="s">
        <v>3891</v>
      </c>
      <c r="B269" s="1" t="s">
        <v>3892</v>
      </c>
      <c r="C269" s="1" t="s">
        <v>3893</v>
      </c>
      <c r="D269" s="1" t="s">
        <v>3894</v>
      </c>
      <c r="E269" s="1" t="s">
        <v>4004</v>
      </c>
      <c r="F269" s="2">
        <v>41737</v>
      </c>
      <c r="G269" s="2">
        <v>43563</v>
      </c>
      <c r="H269" s="1" t="s">
        <v>15</v>
      </c>
      <c r="I269" s="1" t="s">
        <v>3895</v>
      </c>
      <c r="J269" s="1" t="s">
        <v>91</v>
      </c>
      <c r="K269" s="1" t="s">
        <v>91</v>
      </c>
      <c r="L269" s="1">
        <v>8</v>
      </c>
      <c r="M269" s="31" t="str">
        <f>VLOOKUP(L269,TiposUso!$A$1:$B$26,2,"FALSO")</f>
        <v>Captação de água subterrânea por meio de poço tubular já existente</v>
      </c>
      <c r="N269" s="1" t="s">
        <v>30</v>
      </c>
      <c r="O269" s="1" t="s">
        <v>3481</v>
      </c>
      <c r="P269" s="1" t="s">
        <v>98</v>
      </c>
      <c r="Q269" s="1" t="s">
        <v>3896</v>
      </c>
      <c r="R269" s="1" t="s">
        <v>3897</v>
      </c>
      <c r="S269" s="19">
        <f t="shared" si="6"/>
        <v>6.4444444444444446</v>
      </c>
      <c r="T269" s="1">
        <v>23.2</v>
      </c>
      <c r="U269" s="1" t="s">
        <v>3898</v>
      </c>
    </row>
    <row r="270" spans="1:21" s="1" customFormat="1" ht="15" customHeight="1" x14ac:dyDescent="0.2">
      <c r="A270" s="1" t="s">
        <v>3899</v>
      </c>
      <c r="B270" s="1" t="s">
        <v>3900</v>
      </c>
      <c r="C270" s="1" t="s">
        <v>3901</v>
      </c>
      <c r="D270" s="1" t="s">
        <v>2061</v>
      </c>
      <c r="E270" s="1" t="s">
        <v>4005</v>
      </c>
      <c r="F270" s="2">
        <v>41737</v>
      </c>
      <c r="G270" s="2">
        <v>43158</v>
      </c>
      <c r="H270" s="1" t="s">
        <v>15</v>
      </c>
      <c r="I270" s="1" t="s">
        <v>1146</v>
      </c>
      <c r="J270" s="1" t="s">
        <v>91</v>
      </c>
      <c r="K270" s="1" t="s">
        <v>91</v>
      </c>
      <c r="L270" s="1">
        <v>8</v>
      </c>
      <c r="M270" s="31" t="str">
        <f>VLOOKUP(L270,TiposUso!$A$1:$B$26,2,"FALSO")</f>
        <v>Captação de água subterrânea por meio de poço tubular já existente</v>
      </c>
      <c r="N270" s="1" t="s">
        <v>27</v>
      </c>
      <c r="O270" s="1" t="s">
        <v>2063</v>
      </c>
      <c r="P270" s="1" t="s">
        <v>98</v>
      </c>
      <c r="Q270" s="1" t="s">
        <v>3902</v>
      </c>
      <c r="R270" s="1" t="s">
        <v>3903</v>
      </c>
      <c r="S270" s="19">
        <f t="shared" si="6"/>
        <v>0.83333333333333337</v>
      </c>
      <c r="T270" s="1">
        <v>3</v>
      </c>
    </row>
    <row r="271" spans="1:21" s="1" customFormat="1" ht="15" customHeight="1" x14ac:dyDescent="0.2">
      <c r="A271" s="1" t="s">
        <v>3904</v>
      </c>
      <c r="B271" s="1" t="s">
        <v>3905</v>
      </c>
      <c r="C271" s="1" t="s">
        <v>3906</v>
      </c>
      <c r="D271" s="1" t="s">
        <v>3907</v>
      </c>
      <c r="E271" s="1" t="s">
        <v>4006</v>
      </c>
      <c r="F271" s="2">
        <v>41737</v>
      </c>
      <c r="G271" s="2">
        <v>43563</v>
      </c>
      <c r="H271" s="1" t="s">
        <v>15</v>
      </c>
      <c r="I271" s="1" t="s">
        <v>183</v>
      </c>
      <c r="J271" s="1" t="s">
        <v>91</v>
      </c>
      <c r="K271" s="1" t="s">
        <v>91</v>
      </c>
      <c r="L271" s="1">
        <v>8</v>
      </c>
      <c r="M271" s="31" t="str">
        <f>VLOOKUP(L271,TiposUso!$A$1:$B$26,2,"FALSO")</f>
        <v>Captação de água subterrânea por meio de poço tubular já existente</v>
      </c>
      <c r="N271" s="1" t="s">
        <v>72</v>
      </c>
      <c r="O271" s="1" t="s">
        <v>469</v>
      </c>
      <c r="P271" s="1" t="s">
        <v>98</v>
      </c>
      <c r="Q271" s="1" t="s">
        <v>3908</v>
      </c>
      <c r="R271" s="1" t="s">
        <v>3908</v>
      </c>
      <c r="S271" s="19">
        <f t="shared" si="6"/>
        <v>1.1577777777777778</v>
      </c>
      <c r="T271" s="1">
        <v>4.1680000000000001</v>
      </c>
    </row>
    <row r="272" spans="1:21" s="1" customFormat="1" ht="15" customHeight="1" x14ac:dyDescent="0.2">
      <c r="A272" s="1" t="s">
        <v>3909</v>
      </c>
      <c r="B272" s="1" t="s">
        <v>3910</v>
      </c>
      <c r="C272" s="1" t="s">
        <v>3911</v>
      </c>
      <c r="D272" s="1" t="s">
        <v>484</v>
      </c>
      <c r="E272" s="1" t="s">
        <v>4007</v>
      </c>
      <c r="F272" s="2">
        <v>41737</v>
      </c>
      <c r="G272" s="2">
        <v>43127</v>
      </c>
      <c r="H272" s="1" t="s">
        <v>15</v>
      </c>
      <c r="I272" s="1" t="s">
        <v>87</v>
      </c>
      <c r="J272" s="1" t="s">
        <v>91</v>
      </c>
      <c r="K272" s="1" t="s">
        <v>91</v>
      </c>
      <c r="L272" s="1">
        <v>8</v>
      </c>
      <c r="M272" s="31" t="str">
        <f>VLOOKUP(L272,TiposUso!$A$1:$B$26,2,"FALSO")</f>
        <v>Captação de água subterrânea por meio de poço tubular já existente</v>
      </c>
      <c r="N272" s="1" t="s">
        <v>72</v>
      </c>
      <c r="O272" s="1" t="s">
        <v>495</v>
      </c>
      <c r="P272" s="1" t="s">
        <v>98</v>
      </c>
      <c r="Q272" s="1" t="s">
        <v>2234</v>
      </c>
      <c r="R272" s="1" t="s">
        <v>3912</v>
      </c>
      <c r="S272" s="19">
        <f t="shared" si="6"/>
        <v>1.3888888888888888</v>
      </c>
      <c r="T272" s="1">
        <v>5</v>
      </c>
    </row>
    <row r="273" spans="1:21" s="1" customFormat="1" ht="15" customHeight="1" x14ac:dyDescent="0.2">
      <c r="A273" s="1" t="s">
        <v>3913</v>
      </c>
      <c r="B273" s="1" t="s">
        <v>3914</v>
      </c>
      <c r="C273" s="1" t="s">
        <v>3915</v>
      </c>
      <c r="D273" s="1" t="s">
        <v>2246</v>
      </c>
      <c r="E273" s="1" t="s">
        <v>4008</v>
      </c>
      <c r="F273" s="2">
        <v>41737</v>
      </c>
      <c r="G273" s="2">
        <v>43158</v>
      </c>
      <c r="H273" s="1" t="s">
        <v>15</v>
      </c>
      <c r="I273" s="1" t="s">
        <v>153</v>
      </c>
      <c r="J273" s="1" t="s">
        <v>91</v>
      </c>
      <c r="K273" s="1" t="s">
        <v>91</v>
      </c>
      <c r="L273" s="1">
        <v>8</v>
      </c>
      <c r="M273" s="31" t="str">
        <f>VLOOKUP(L273,TiposUso!$A$1:$B$26,2,"FALSO")</f>
        <v>Captação de água subterrânea por meio de poço tubular já existente</v>
      </c>
      <c r="N273" s="1" t="s">
        <v>27</v>
      </c>
      <c r="O273" s="1" t="s">
        <v>495</v>
      </c>
      <c r="P273" s="1" t="s">
        <v>98</v>
      </c>
      <c r="Q273" s="1" t="s">
        <v>3916</v>
      </c>
      <c r="R273" s="1" t="s">
        <v>3917</v>
      </c>
      <c r="S273" s="19">
        <f t="shared" si="6"/>
        <v>1.1111111111111112</v>
      </c>
      <c r="T273" s="1">
        <v>4</v>
      </c>
    </row>
    <row r="274" spans="1:21" s="1" customFormat="1" ht="15" customHeight="1" x14ac:dyDescent="0.2">
      <c r="A274" s="1" t="s">
        <v>3918</v>
      </c>
      <c r="B274" s="1" t="s">
        <v>2258</v>
      </c>
      <c r="C274" s="1" t="s">
        <v>3919</v>
      </c>
      <c r="D274" s="1" t="s">
        <v>484</v>
      </c>
      <c r="E274" s="1" t="s">
        <v>4009</v>
      </c>
      <c r="F274" s="2">
        <v>41737</v>
      </c>
      <c r="G274" s="2">
        <v>43904</v>
      </c>
      <c r="H274" s="1" t="s">
        <v>15</v>
      </c>
      <c r="I274" s="1" t="s">
        <v>183</v>
      </c>
      <c r="J274" s="1" t="s">
        <v>91</v>
      </c>
      <c r="K274" s="1" t="s">
        <v>91</v>
      </c>
      <c r="L274" s="1">
        <v>8</v>
      </c>
      <c r="M274" s="31" t="str">
        <f>VLOOKUP(L274,TiposUso!$A$1:$B$26,2,"FALSO")</f>
        <v>Captação de água subterrânea por meio de poço tubular já existente</v>
      </c>
      <c r="N274" s="1" t="s">
        <v>72</v>
      </c>
      <c r="O274" s="1" t="s">
        <v>469</v>
      </c>
      <c r="P274" s="1" t="s">
        <v>98</v>
      </c>
      <c r="Q274" s="1" t="s">
        <v>3920</v>
      </c>
      <c r="R274" s="1" t="s">
        <v>3921</v>
      </c>
      <c r="S274" s="19">
        <f t="shared" si="6"/>
        <v>1.1111111111111112</v>
      </c>
      <c r="T274" s="1">
        <v>4</v>
      </c>
    </row>
    <row r="275" spans="1:21" s="1" customFormat="1" ht="15" customHeight="1" x14ac:dyDescent="0.2">
      <c r="A275" s="1" t="s">
        <v>3922</v>
      </c>
      <c r="B275" s="1" t="s">
        <v>2258</v>
      </c>
      <c r="C275" s="1" t="s">
        <v>3919</v>
      </c>
      <c r="D275" s="1" t="s">
        <v>484</v>
      </c>
      <c r="E275" s="1" t="s">
        <v>4010</v>
      </c>
      <c r="F275" s="2">
        <v>41737</v>
      </c>
      <c r="G275" s="2">
        <v>43904</v>
      </c>
      <c r="H275" s="1" t="s">
        <v>15</v>
      </c>
      <c r="I275" s="1" t="s">
        <v>3923</v>
      </c>
      <c r="J275" s="1" t="s">
        <v>91</v>
      </c>
      <c r="K275" s="1" t="s">
        <v>91</v>
      </c>
      <c r="L275" s="1">
        <v>8</v>
      </c>
      <c r="M275" s="31" t="str">
        <f>VLOOKUP(L275,TiposUso!$A$1:$B$26,2,"FALSO")</f>
        <v>Captação de água subterrânea por meio de poço tubular já existente</v>
      </c>
      <c r="N275" s="1" t="s">
        <v>72</v>
      </c>
      <c r="O275" s="1" t="s">
        <v>469</v>
      </c>
      <c r="P275" s="1" t="s">
        <v>98</v>
      </c>
      <c r="Q275" s="1" t="s">
        <v>3924</v>
      </c>
      <c r="R275" s="1" t="s">
        <v>3925</v>
      </c>
      <c r="S275" s="19">
        <f t="shared" si="6"/>
        <v>3.9222222222222221</v>
      </c>
      <c r="T275" s="1">
        <v>14.12</v>
      </c>
    </row>
    <row r="276" spans="1:21" s="1" customFormat="1" ht="15" customHeight="1" x14ac:dyDescent="0.2">
      <c r="A276" s="1" t="s">
        <v>4051</v>
      </c>
      <c r="B276" s="1" t="s">
        <v>4052</v>
      </c>
      <c r="C276" s="1" t="s">
        <v>4053</v>
      </c>
      <c r="D276" s="1" t="s">
        <v>1078</v>
      </c>
      <c r="E276" s="1" t="s">
        <v>4054</v>
      </c>
      <c r="F276" s="2">
        <v>41740</v>
      </c>
      <c r="G276" s="2">
        <v>43566</v>
      </c>
      <c r="H276" s="1" t="s">
        <v>15</v>
      </c>
      <c r="I276" s="1" t="s">
        <v>2668</v>
      </c>
      <c r="J276" s="1" t="s">
        <v>91</v>
      </c>
      <c r="K276" s="1" t="s">
        <v>91</v>
      </c>
      <c r="L276" s="1">
        <v>8</v>
      </c>
      <c r="M276" s="31" t="str">
        <f>VLOOKUP(L276,TiposUso!$A$1:$B$26,2,"FALSO")</f>
        <v>Captação de água subterrânea por meio de poço tubular já existente</v>
      </c>
      <c r="N276" s="1" t="s">
        <v>71</v>
      </c>
      <c r="O276" s="1" t="s">
        <v>3079</v>
      </c>
      <c r="P276" s="1" t="s">
        <v>98</v>
      </c>
      <c r="Q276" s="1" t="s">
        <v>4055</v>
      </c>
      <c r="R276" s="1" t="s">
        <v>4056</v>
      </c>
      <c r="S276" s="19">
        <f t="shared" si="6"/>
        <v>6.875</v>
      </c>
      <c r="T276" s="1">
        <v>24.75</v>
      </c>
    </row>
    <row r="277" spans="1:21" s="1" customFormat="1" ht="15" customHeight="1" x14ac:dyDescent="0.2">
      <c r="A277" s="1" t="s">
        <v>4057</v>
      </c>
      <c r="B277" s="1" t="s">
        <v>4058</v>
      </c>
      <c r="C277" s="1" t="s">
        <v>4059</v>
      </c>
      <c r="D277" s="1" t="s">
        <v>4060</v>
      </c>
      <c r="E277" s="1" t="s">
        <v>4061</v>
      </c>
      <c r="F277" s="2">
        <v>41740</v>
      </c>
      <c r="G277" s="2">
        <v>43566</v>
      </c>
      <c r="H277" s="1" t="s">
        <v>15</v>
      </c>
      <c r="I277" s="1" t="s">
        <v>4062</v>
      </c>
      <c r="J277" s="1" t="s">
        <v>91</v>
      </c>
      <c r="K277" s="1" t="s">
        <v>91</v>
      </c>
      <c r="L277" s="1">
        <v>8</v>
      </c>
      <c r="M277" s="31" t="str">
        <f>VLOOKUP(L277,TiposUso!$A$1:$B$26,2,"FALSO")</f>
        <v>Captação de água subterrânea por meio de poço tubular já existente</v>
      </c>
      <c r="N277" s="1" t="s">
        <v>71</v>
      </c>
      <c r="O277" s="1" t="s">
        <v>4063</v>
      </c>
      <c r="P277" s="1" t="s">
        <v>98</v>
      </c>
      <c r="Q277" s="1" t="s">
        <v>4064</v>
      </c>
      <c r="R277" s="1" t="s">
        <v>4065</v>
      </c>
      <c r="S277" s="19">
        <f t="shared" si="6"/>
        <v>16.166666666666668</v>
      </c>
      <c r="T277" s="1">
        <v>58.2</v>
      </c>
    </row>
    <row r="278" spans="1:21" s="1" customFormat="1" ht="15" customHeight="1" x14ac:dyDescent="0.2">
      <c r="A278" s="1" t="s">
        <v>4088</v>
      </c>
      <c r="B278" s="1" t="s">
        <v>4089</v>
      </c>
      <c r="C278" s="1" t="s">
        <v>4090</v>
      </c>
      <c r="D278" s="1" t="s">
        <v>4091</v>
      </c>
      <c r="E278" s="1" t="s">
        <v>4092</v>
      </c>
      <c r="F278" s="2">
        <v>41740</v>
      </c>
      <c r="G278" s="2">
        <v>43566</v>
      </c>
      <c r="H278" s="1" t="s">
        <v>15</v>
      </c>
      <c r="I278" s="1" t="s">
        <v>168</v>
      </c>
      <c r="J278" s="1" t="s">
        <v>91</v>
      </c>
      <c r="K278" s="1" t="s">
        <v>91</v>
      </c>
      <c r="L278" s="1">
        <v>26</v>
      </c>
      <c r="M278" s="31" t="str">
        <f>VLOOKUP(L278,TiposUso!$A$1:$B$26,2,"FALSO")</f>
        <v>Dragagem em cava aluvionar para fins de extração mineral</v>
      </c>
      <c r="N278" s="1" t="s">
        <v>78</v>
      </c>
      <c r="O278" s="1" t="s">
        <v>4093</v>
      </c>
      <c r="P278" s="1" t="s">
        <v>98</v>
      </c>
      <c r="Q278" s="36" t="s">
        <v>4094</v>
      </c>
      <c r="R278" s="36" t="s">
        <v>4095</v>
      </c>
      <c r="S278" s="19" t="s">
        <v>91</v>
      </c>
    </row>
    <row r="279" spans="1:21" s="1" customFormat="1" ht="15" customHeight="1" x14ac:dyDescent="0.2">
      <c r="A279" s="1" t="s">
        <v>4110</v>
      </c>
      <c r="B279" s="1" t="s">
        <v>4111</v>
      </c>
      <c r="C279" s="1" t="s">
        <v>4112</v>
      </c>
      <c r="D279" s="1" t="s">
        <v>181</v>
      </c>
      <c r="E279" s="1" t="s">
        <v>4113</v>
      </c>
      <c r="F279" s="2">
        <v>41740</v>
      </c>
      <c r="G279" s="2">
        <v>43566</v>
      </c>
      <c r="H279" s="1" t="s">
        <v>15</v>
      </c>
      <c r="I279" s="1" t="s">
        <v>3567</v>
      </c>
      <c r="J279" s="1" t="s">
        <v>91</v>
      </c>
      <c r="K279" s="1" t="s">
        <v>91</v>
      </c>
      <c r="L279" s="1">
        <v>8</v>
      </c>
      <c r="M279" s="31" t="str">
        <f>VLOOKUP(L279,TiposUso!$A$1:$B$26,2,"FALSO")</f>
        <v>Captação de água subterrânea por meio de poço tubular já existente</v>
      </c>
      <c r="N279" s="1" t="s">
        <v>70</v>
      </c>
      <c r="O279" s="1" t="s">
        <v>184</v>
      </c>
      <c r="P279" s="1" t="s">
        <v>98</v>
      </c>
      <c r="Q279" s="1" t="s">
        <v>4114</v>
      </c>
      <c r="R279" s="1" t="s">
        <v>4115</v>
      </c>
      <c r="S279" s="19">
        <f t="shared" si="6"/>
        <v>0.33333333333333331</v>
      </c>
      <c r="T279" s="1">
        <v>1.2</v>
      </c>
    </row>
    <row r="280" spans="1:21" s="1" customFormat="1" ht="15" customHeight="1" x14ac:dyDescent="0.2">
      <c r="A280" s="1" t="s">
        <v>4116</v>
      </c>
      <c r="B280" s="1" t="s">
        <v>4117</v>
      </c>
      <c r="C280" s="1" t="s">
        <v>4118</v>
      </c>
      <c r="D280" s="1" t="s">
        <v>181</v>
      </c>
      <c r="E280" s="1" t="s">
        <v>4119</v>
      </c>
      <c r="F280" s="2">
        <v>41740</v>
      </c>
      <c r="G280" s="2">
        <v>43566</v>
      </c>
      <c r="H280" s="1" t="s">
        <v>15</v>
      </c>
      <c r="I280" s="1" t="s">
        <v>183</v>
      </c>
      <c r="J280" s="1" t="s">
        <v>91</v>
      </c>
      <c r="K280" s="1" t="s">
        <v>91</v>
      </c>
      <c r="L280" s="1">
        <v>8</v>
      </c>
      <c r="M280" s="31" t="str">
        <f>VLOOKUP(L280,TiposUso!$A$1:$B$26,2,"FALSO")</f>
        <v>Captação de água subterrânea por meio de poço tubular já existente</v>
      </c>
      <c r="N280" s="1" t="s">
        <v>70</v>
      </c>
      <c r="O280" s="1" t="s">
        <v>184</v>
      </c>
      <c r="P280" s="1" t="s">
        <v>98</v>
      </c>
      <c r="Q280" s="1" t="s">
        <v>4120</v>
      </c>
      <c r="R280" s="1" t="s">
        <v>4121</v>
      </c>
      <c r="S280" s="19">
        <f t="shared" si="6"/>
        <v>2.7777777777777777</v>
      </c>
      <c r="T280" s="1">
        <v>10</v>
      </c>
    </row>
    <row r="281" spans="1:21" s="1" customFormat="1" ht="15" customHeight="1" x14ac:dyDescent="0.2">
      <c r="A281" s="1" t="s">
        <v>4122</v>
      </c>
      <c r="B281" s="1" t="s">
        <v>4123</v>
      </c>
      <c r="C281" s="1" t="s">
        <v>4124</v>
      </c>
      <c r="D281" s="1" t="s">
        <v>181</v>
      </c>
      <c r="E281" s="1" t="s">
        <v>4125</v>
      </c>
      <c r="F281" s="2">
        <v>41740</v>
      </c>
      <c r="G281" s="2">
        <v>43566</v>
      </c>
      <c r="H281" s="1" t="s">
        <v>15</v>
      </c>
      <c r="I281" s="1" t="s">
        <v>87</v>
      </c>
      <c r="J281" s="1" t="s">
        <v>91</v>
      </c>
      <c r="K281" s="1" t="s">
        <v>91</v>
      </c>
      <c r="L281" s="1">
        <v>8</v>
      </c>
      <c r="M281" s="31" t="str">
        <f>VLOOKUP(L281,TiposUso!$A$1:$B$26,2,"FALSO")</f>
        <v>Captação de água subterrânea por meio de poço tubular já existente</v>
      </c>
      <c r="N281" s="1" t="s">
        <v>70</v>
      </c>
      <c r="O281" s="1" t="s">
        <v>184</v>
      </c>
      <c r="P281" s="1" t="s">
        <v>98</v>
      </c>
      <c r="Q281" s="1" t="s">
        <v>4126</v>
      </c>
      <c r="R281" s="1" t="s">
        <v>4127</v>
      </c>
      <c r="S281" s="19">
        <f t="shared" si="6"/>
        <v>3.0555555555555554</v>
      </c>
      <c r="T281" s="1">
        <v>11</v>
      </c>
    </row>
    <row r="282" spans="1:21" s="1" customFormat="1" ht="15" customHeight="1" x14ac:dyDescent="0.2">
      <c r="A282" s="1" t="s">
        <v>4128</v>
      </c>
      <c r="B282" s="1" t="s">
        <v>4129</v>
      </c>
      <c r="C282" s="1" t="s">
        <v>4130</v>
      </c>
      <c r="D282" s="1" t="s">
        <v>196</v>
      </c>
      <c r="E282" s="1" t="s">
        <v>4153</v>
      </c>
      <c r="F282" s="2">
        <v>41740</v>
      </c>
      <c r="G282" s="2">
        <v>43566</v>
      </c>
      <c r="H282" s="1" t="s">
        <v>15</v>
      </c>
      <c r="I282" s="1" t="s">
        <v>4131</v>
      </c>
      <c r="J282" s="1" t="s">
        <v>91</v>
      </c>
      <c r="K282" s="1" t="s">
        <v>91</v>
      </c>
      <c r="L282" s="1">
        <v>8</v>
      </c>
      <c r="M282" s="31" t="str">
        <f>VLOOKUP(L282,TiposUso!$A$1:$B$26,2,"FALSO")</f>
        <v>Captação de água subterrânea por meio de poço tubular já existente</v>
      </c>
      <c r="N282" s="1" t="s">
        <v>70</v>
      </c>
      <c r="O282" s="1" t="s">
        <v>184</v>
      </c>
      <c r="P282" s="1" t="s">
        <v>98</v>
      </c>
      <c r="Q282" s="1" t="s">
        <v>4132</v>
      </c>
      <c r="R282" s="1" t="s">
        <v>4133</v>
      </c>
      <c r="S282" s="19">
        <f t="shared" si="6"/>
        <v>11.493055555555555</v>
      </c>
      <c r="T282" s="1">
        <v>41.375</v>
      </c>
    </row>
    <row r="283" spans="1:21" s="1" customFormat="1" ht="15" customHeight="1" x14ac:dyDescent="0.2">
      <c r="A283" s="1" t="s">
        <v>4134</v>
      </c>
      <c r="B283" s="1" t="s">
        <v>4135</v>
      </c>
      <c r="C283" s="1" t="s">
        <v>4136</v>
      </c>
      <c r="D283" s="1" t="s">
        <v>181</v>
      </c>
      <c r="E283" s="1" t="s">
        <v>4137</v>
      </c>
      <c r="F283" s="2">
        <v>41740</v>
      </c>
      <c r="G283" s="2">
        <v>43082</v>
      </c>
      <c r="H283" s="1" t="s">
        <v>15</v>
      </c>
      <c r="I283" s="1" t="s">
        <v>4138</v>
      </c>
      <c r="J283" s="1" t="s">
        <v>91</v>
      </c>
      <c r="K283" s="1" t="s">
        <v>91</v>
      </c>
      <c r="L283" s="1">
        <v>8</v>
      </c>
      <c r="M283" s="31" t="str">
        <f>VLOOKUP(L283,TiposUso!$A$1:$B$26,2,"FALSO")</f>
        <v>Captação de água subterrânea por meio de poço tubular já existente</v>
      </c>
      <c r="N283" s="1" t="s">
        <v>70</v>
      </c>
      <c r="O283" s="1" t="s">
        <v>184</v>
      </c>
      <c r="P283" s="1" t="s">
        <v>98</v>
      </c>
      <c r="Q283" s="1" t="s">
        <v>4139</v>
      </c>
      <c r="R283" s="1" t="s">
        <v>4140</v>
      </c>
      <c r="S283" s="19">
        <f t="shared" si="6"/>
        <v>1.6666666666666667</v>
      </c>
      <c r="T283" s="1">
        <v>6</v>
      </c>
    </row>
    <row r="284" spans="1:21" s="1" customFormat="1" ht="15" customHeight="1" x14ac:dyDescent="0.2">
      <c r="A284" s="1" t="s">
        <v>1495</v>
      </c>
      <c r="B284" s="1" t="s">
        <v>4141</v>
      </c>
      <c r="C284" s="1" t="s">
        <v>4142</v>
      </c>
      <c r="D284" s="1" t="s">
        <v>793</v>
      </c>
      <c r="E284" s="1" t="s">
        <v>4143</v>
      </c>
      <c r="F284" s="2">
        <v>41740</v>
      </c>
      <c r="G284" s="2">
        <v>42742</v>
      </c>
      <c r="H284" s="1" t="s">
        <v>15</v>
      </c>
      <c r="I284" s="1" t="s">
        <v>4144</v>
      </c>
      <c r="J284" s="1" t="s">
        <v>91</v>
      </c>
      <c r="K284" s="1" t="s">
        <v>91</v>
      </c>
      <c r="L284" s="1">
        <v>8</v>
      </c>
      <c r="M284" s="31" t="str">
        <f>VLOOKUP(L284,TiposUso!$A$1:$B$26,2,"FALSO")</f>
        <v>Captação de água subterrânea por meio de poço tubular já existente</v>
      </c>
      <c r="N284" s="1" t="s">
        <v>70</v>
      </c>
      <c r="O284" s="1" t="s">
        <v>4145</v>
      </c>
      <c r="P284" s="1" t="s">
        <v>98</v>
      </c>
      <c r="Q284" s="1" t="s">
        <v>4146</v>
      </c>
      <c r="R284" s="1" t="s">
        <v>4147</v>
      </c>
      <c r="S284" s="19">
        <f t="shared" si="6"/>
        <v>1.25</v>
      </c>
      <c r="T284" s="1">
        <v>4.5</v>
      </c>
      <c r="U284" s="1" t="s">
        <v>4148</v>
      </c>
    </row>
    <row r="285" spans="1:21" s="27" customFormat="1" ht="15" customHeight="1" x14ac:dyDescent="0.25">
      <c r="A285" s="27" t="s">
        <v>4149</v>
      </c>
      <c r="B285" s="27" t="s">
        <v>4150</v>
      </c>
      <c r="C285" s="27" t="s">
        <v>4151</v>
      </c>
      <c r="D285" s="27" t="s">
        <v>1893</v>
      </c>
      <c r="E285" s="27" t="s">
        <v>4152</v>
      </c>
      <c r="F285" s="28">
        <v>41740</v>
      </c>
      <c r="G285" s="28">
        <v>43192</v>
      </c>
      <c r="H285" s="27" t="s">
        <v>15</v>
      </c>
      <c r="I285" s="50" t="s">
        <v>298</v>
      </c>
      <c r="J285" s="27" t="s">
        <v>91</v>
      </c>
      <c r="K285" s="27" t="s">
        <v>91</v>
      </c>
      <c r="L285" s="27">
        <v>8</v>
      </c>
      <c r="M285" s="31" t="str">
        <f>VLOOKUP(L285,TiposUso!$A$1:$B$26,2,"FALSO")</f>
        <v>Captação de água subterrânea por meio de poço tubular já existente</v>
      </c>
      <c r="N285" s="27" t="s">
        <v>83</v>
      </c>
      <c r="O285" s="50" t="s">
        <v>184</v>
      </c>
      <c r="P285" s="27" t="s">
        <v>98</v>
      </c>
      <c r="Q285" s="50" t="s">
        <v>4327</v>
      </c>
      <c r="R285" s="50" t="s">
        <v>4328</v>
      </c>
      <c r="S285" s="29">
        <f t="shared" si="6"/>
        <v>1.1388888888888888</v>
      </c>
      <c r="T285" s="27">
        <v>4.0999999999999996</v>
      </c>
    </row>
    <row r="286" spans="1:21" s="1" customFormat="1" ht="15" customHeight="1" x14ac:dyDescent="0.2">
      <c r="A286" s="1" t="s">
        <v>4329</v>
      </c>
      <c r="B286" s="1" t="s">
        <v>927</v>
      </c>
      <c r="C286" s="1" t="s">
        <v>928</v>
      </c>
      <c r="D286" s="1" t="s">
        <v>4330</v>
      </c>
      <c r="E286" s="1" t="s">
        <v>4770</v>
      </c>
      <c r="F286" s="2">
        <v>41744</v>
      </c>
      <c r="G286" s="2">
        <v>54528</v>
      </c>
      <c r="H286" s="1" t="s">
        <v>15</v>
      </c>
      <c r="I286" s="1" t="s">
        <v>826</v>
      </c>
      <c r="J286" s="1" t="s">
        <v>91</v>
      </c>
      <c r="K286" s="1" t="s">
        <v>91</v>
      </c>
      <c r="L286" s="1">
        <v>8</v>
      </c>
      <c r="M286" s="31" t="str">
        <f>VLOOKUP(L286,TiposUso!$A$1:$B$26,2,"FALSO")</f>
        <v>Captação de água subterrânea por meio de poço tubular já existente</v>
      </c>
      <c r="N286" s="1" t="s">
        <v>31</v>
      </c>
      <c r="O286" s="1" t="s">
        <v>557</v>
      </c>
      <c r="P286" s="1" t="s">
        <v>98</v>
      </c>
      <c r="Q286" s="1" t="s">
        <v>4331</v>
      </c>
      <c r="R286" s="1" t="s">
        <v>4332</v>
      </c>
      <c r="S286" s="19">
        <f t="shared" si="6"/>
        <v>3</v>
      </c>
      <c r="T286" s="1">
        <v>10.8</v>
      </c>
    </row>
    <row r="287" spans="1:21" s="1" customFormat="1" ht="15" customHeight="1" x14ac:dyDescent="0.2">
      <c r="A287" s="1" t="s">
        <v>4333</v>
      </c>
      <c r="B287" s="1" t="s">
        <v>4334</v>
      </c>
      <c r="C287" s="1" t="s">
        <v>4335</v>
      </c>
      <c r="D287" s="1" t="s">
        <v>4336</v>
      </c>
      <c r="E287" s="1" t="s">
        <v>4771</v>
      </c>
      <c r="F287" s="2">
        <v>41744</v>
      </c>
      <c r="G287" s="2">
        <v>44658</v>
      </c>
      <c r="H287" s="1" t="s">
        <v>15</v>
      </c>
      <c r="I287" s="1" t="s">
        <v>142</v>
      </c>
      <c r="J287" s="1" t="s">
        <v>91</v>
      </c>
      <c r="K287" s="1" t="s">
        <v>91</v>
      </c>
      <c r="L287" s="1">
        <v>8</v>
      </c>
      <c r="M287" s="31" t="str">
        <f>VLOOKUP(L287,TiposUso!$A$1:$B$26,2,"FALSO")</f>
        <v>Captação de água subterrânea por meio de poço tubular já existente</v>
      </c>
      <c r="N287" s="1" t="s">
        <v>28</v>
      </c>
      <c r="O287" s="1" t="s">
        <v>4337</v>
      </c>
      <c r="P287" s="1" t="s">
        <v>98</v>
      </c>
      <c r="Q287" s="1" t="s">
        <v>4338</v>
      </c>
      <c r="R287" s="1" t="s">
        <v>4339</v>
      </c>
      <c r="S287" s="19">
        <f t="shared" si="6"/>
        <v>5.916666666666667</v>
      </c>
      <c r="T287" s="1">
        <v>21.3</v>
      </c>
      <c r="U287" s="1" t="s">
        <v>4340</v>
      </c>
    </row>
    <row r="288" spans="1:21" s="1" customFormat="1" ht="15" customHeight="1" x14ac:dyDescent="0.2">
      <c r="A288" s="1" t="s">
        <v>4341</v>
      </c>
      <c r="B288" s="1" t="s">
        <v>4342</v>
      </c>
      <c r="C288" s="1" t="s">
        <v>4343</v>
      </c>
      <c r="D288" s="1" t="s">
        <v>4344</v>
      </c>
      <c r="E288" s="1" t="s">
        <v>4772</v>
      </c>
      <c r="F288" s="2">
        <v>41744</v>
      </c>
      <c r="G288" s="2">
        <v>44658</v>
      </c>
      <c r="H288" s="1" t="s">
        <v>15</v>
      </c>
      <c r="I288" s="1" t="s">
        <v>153</v>
      </c>
      <c r="J288" s="1" t="s">
        <v>91</v>
      </c>
      <c r="K288" s="1" t="s">
        <v>91</v>
      </c>
      <c r="L288" s="1">
        <v>8</v>
      </c>
      <c r="M288" s="31" t="str">
        <f>VLOOKUP(L288,TiposUso!$A$1:$B$26,2,"FALSO")</f>
        <v>Captação de água subterrânea por meio de poço tubular já existente</v>
      </c>
      <c r="N288" s="1" t="s">
        <v>82</v>
      </c>
      <c r="O288" s="1" t="s">
        <v>4345</v>
      </c>
      <c r="P288" s="1" t="s">
        <v>98</v>
      </c>
      <c r="Q288" s="1" t="s">
        <v>4346</v>
      </c>
      <c r="R288" s="1" t="s">
        <v>4347</v>
      </c>
      <c r="S288" s="19">
        <f t="shared" si="6"/>
        <v>0.83333333333333337</v>
      </c>
      <c r="T288" s="1">
        <v>3</v>
      </c>
    </row>
    <row r="289" spans="1:21" s="1" customFormat="1" ht="15" customHeight="1" x14ac:dyDescent="0.2">
      <c r="A289" s="1" t="s">
        <v>4348</v>
      </c>
      <c r="B289" s="1" t="s">
        <v>4349</v>
      </c>
      <c r="C289" s="1" t="s">
        <v>4350</v>
      </c>
      <c r="D289" s="1" t="s">
        <v>546</v>
      </c>
      <c r="E289" s="1" t="s">
        <v>4773</v>
      </c>
      <c r="F289" s="2">
        <v>41744</v>
      </c>
      <c r="G289" s="2">
        <v>43900</v>
      </c>
      <c r="H289" s="1" t="s">
        <v>15</v>
      </c>
      <c r="I289" s="1" t="s">
        <v>153</v>
      </c>
      <c r="J289" s="1" t="s">
        <v>91</v>
      </c>
      <c r="K289" s="1" t="s">
        <v>91</v>
      </c>
      <c r="L289" s="1">
        <v>8</v>
      </c>
      <c r="M289" s="31" t="str">
        <f>VLOOKUP(L289,TiposUso!$A$1:$B$26,2,"FALSO")</f>
        <v>Captação de água subterrânea por meio de poço tubular já existente</v>
      </c>
      <c r="N289" s="1" t="s">
        <v>32</v>
      </c>
      <c r="O289" s="1" t="s">
        <v>548</v>
      </c>
      <c r="P289" s="1" t="s">
        <v>98</v>
      </c>
      <c r="Q289" s="1" t="s">
        <v>4351</v>
      </c>
      <c r="R289" s="1" t="s">
        <v>4352</v>
      </c>
      <c r="S289" s="19">
        <f t="shared" si="6"/>
        <v>0.91666666666666663</v>
      </c>
      <c r="T289" s="1">
        <v>3.3</v>
      </c>
    </row>
    <row r="290" spans="1:21" s="1" customFormat="1" ht="15" customHeight="1" x14ac:dyDescent="0.2">
      <c r="A290" s="1" t="s">
        <v>4353</v>
      </c>
      <c r="B290" s="1" t="s">
        <v>4354</v>
      </c>
      <c r="C290" s="1" t="s">
        <v>4355</v>
      </c>
      <c r="D290" s="1" t="s">
        <v>1153</v>
      </c>
      <c r="E290" s="1" t="s">
        <v>4774</v>
      </c>
      <c r="F290" s="2">
        <v>41744</v>
      </c>
      <c r="G290" s="2">
        <v>44630</v>
      </c>
      <c r="H290" s="1" t="s">
        <v>15</v>
      </c>
      <c r="I290" s="1" t="s">
        <v>580</v>
      </c>
      <c r="J290" s="1" t="s">
        <v>91</v>
      </c>
      <c r="K290" s="1" t="s">
        <v>91</v>
      </c>
      <c r="L290" s="1">
        <v>9</v>
      </c>
      <c r="M290" s="31" t="str">
        <f>VLOOKUP(L290,TiposUso!$A$1:$B$26,2,"FALSO")</f>
        <v>Captação de água subterrânea por meio de poço manual (cisterna)</v>
      </c>
      <c r="N290" s="1" t="s">
        <v>28</v>
      </c>
      <c r="O290" s="1" t="s">
        <v>592</v>
      </c>
      <c r="P290" s="1" t="s">
        <v>1672</v>
      </c>
      <c r="Q290" s="1" t="s">
        <v>4356</v>
      </c>
      <c r="R290" s="1" t="s">
        <v>4357</v>
      </c>
      <c r="S290" s="19">
        <f t="shared" si="6"/>
        <v>0.63888888888888884</v>
      </c>
      <c r="T290" s="1">
        <v>2.2999999999999998</v>
      </c>
      <c r="U290" s="1" t="s">
        <v>4358</v>
      </c>
    </row>
    <row r="291" spans="1:21" s="1" customFormat="1" ht="15" customHeight="1" x14ac:dyDescent="0.2">
      <c r="A291" s="1" t="s">
        <v>4359</v>
      </c>
      <c r="B291" s="1" t="s">
        <v>4354</v>
      </c>
      <c r="C291" s="1" t="s">
        <v>4355</v>
      </c>
      <c r="D291" s="1" t="s">
        <v>1153</v>
      </c>
      <c r="E291" s="1" t="s">
        <v>4775</v>
      </c>
      <c r="F291" s="2">
        <v>41744</v>
      </c>
      <c r="G291" s="2">
        <v>44630</v>
      </c>
      <c r="H291" s="1" t="s">
        <v>15</v>
      </c>
      <c r="I291" s="1" t="s">
        <v>183</v>
      </c>
      <c r="J291" s="1" t="s">
        <v>91</v>
      </c>
      <c r="K291" s="1" t="s">
        <v>91</v>
      </c>
      <c r="L291" s="1">
        <v>9</v>
      </c>
      <c r="M291" s="31" t="str">
        <f>VLOOKUP(L291,TiposUso!$A$1:$B$26,2,"FALSO")</f>
        <v>Captação de água subterrânea por meio de poço manual (cisterna)</v>
      </c>
      <c r="N291" s="1" t="s">
        <v>28</v>
      </c>
      <c r="O291" s="1" t="s">
        <v>592</v>
      </c>
      <c r="P291" s="1" t="s">
        <v>1672</v>
      </c>
      <c r="Q291" s="1" t="s">
        <v>4360</v>
      </c>
      <c r="R291" s="1" t="s">
        <v>4361</v>
      </c>
      <c r="S291" s="19">
        <f t="shared" si="6"/>
        <v>1.1111111111111112</v>
      </c>
      <c r="T291" s="1">
        <v>4</v>
      </c>
      <c r="U291" s="1" t="s">
        <v>4362</v>
      </c>
    </row>
    <row r="292" spans="1:21" s="1" customFormat="1" ht="15" customHeight="1" x14ac:dyDescent="0.2">
      <c r="A292" s="1" t="s">
        <v>4363</v>
      </c>
      <c r="B292" s="1" t="s">
        <v>4364</v>
      </c>
      <c r="C292" s="1" t="s">
        <v>4365</v>
      </c>
      <c r="D292" s="1" t="s">
        <v>539</v>
      </c>
      <c r="E292" s="1" t="s">
        <v>4776</v>
      </c>
      <c r="F292" s="2">
        <v>41744</v>
      </c>
      <c r="G292" s="2">
        <v>42044</v>
      </c>
      <c r="H292" s="1" t="s">
        <v>15</v>
      </c>
      <c r="I292" s="1" t="s">
        <v>153</v>
      </c>
      <c r="J292" s="1" t="s">
        <v>91</v>
      </c>
      <c r="K292" s="1" t="s">
        <v>91</v>
      </c>
      <c r="L292" s="1">
        <v>8</v>
      </c>
      <c r="M292" s="31" t="str">
        <f>VLOOKUP(L292,TiposUso!$A$1:$B$26,2,"FALSO")</f>
        <v>Captação de água subterrânea por meio de poço tubular já existente</v>
      </c>
      <c r="N292" s="1" t="s">
        <v>77</v>
      </c>
      <c r="O292" s="1" t="s">
        <v>532</v>
      </c>
      <c r="P292" s="1" t="s">
        <v>98</v>
      </c>
      <c r="Q292" s="1" t="s">
        <v>4366</v>
      </c>
      <c r="R292" s="1" t="s">
        <v>4367</v>
      </c>
      <c r="S292" s="19">
        <f t="shared" si="6"/>
        <v>4.166666666666667</v>
      </c>
      <c r="T292" s="1">
        <v>15</v>
      </c>
      <c r="U292" s="1" t="s">
        <v>4368</v>
      </c>
    </row>
    <row r="293" spans="1:21" s="1" customFormat="1" ht="15" customHeight="1" x14ac:dyDescent="0.2">
      <c r="A293" s="1" t="s">
        <v>4369</v>
      </c>
      <c r="B293" s="1" t="s">
        <v>4370</v>
      </c>
      <c r="C293" s="1" t="s">
        <v>4371</v>
      </c>
      <c r="D293" s="1" t="s">
        <v>1239</v>
      </c>
      <c r="E293" s="1" t="s">
        <v>4777</v>
      </c>
      <c r="F293" s="2">
        <v>41744</v>
      </c>
      <c r="G293" s="2">
        <v>42247</v>
      </c>
      <c r="H293" s="1" t="s">
        <v>15</v>
      </c>
      <c r="I293" s="1" t="s">
        <v>4372</v>
      </c>
      <c r="J293" s="1" t="s">
        <v>91</v>
      </c>
      <c r="K293" s="1" t="s">
        <v>91</v>
      </c>
      <c r="L293" s="1">
        <v>8</v>
      </c>
      <c r="M293" s="31" t="str">
        <f>VLOOKUP(L293,TiposUso!$A$1:$B$26,2,"FALSO")</f>
        <v>Captação de água subterrânea por meio de poço tubular já existente</v>
      </c>
      <c r="N293" s="1" t="s">
        <v>32</v>
      </c>
      <c r="O293" s="1" t="s">
        <v>548</v>
      </c>
      <c r="P293" s="1" t="s">
        <v>98</v>
      </c>
      <c r="Q293" s="1" t="s">
        <v>4373</v>
      </c>
      <c r="R293" s="1" t="s">
        <v>4374</v>
      </c>
      <c r="S293" s="19">
        <f t="shared" si="6"/>
        <v>0.25</v>
      </c>
      <c r="T293" s="1">
        <v>0.9</v>
      </c>
      <c r="U293" s="1" t="s">
        <v>4375</v>
      </c>
    </row>
    <row r="294" spans="1:21" s="1" customFormat="1" ht="15" customHeight="1" x14ac:dyDescent="0.2">
      <c r="A294" s="1" t="s">
        <v>4376</v>
      </c>
      <c r="B294" s="1" t="s">
        <v>4377</v>
      </c>
      <c r="C294" s="1" t="s">
        <v>4378</v>
      </c>
      <c r="D294" s="1" t="s">
        <v>4379</v>
      </c>
      <c r="E294" s="1" t="s">
        <v>4778</v>
      </c>
      <c r="F294" s="2">
        <v>41744</v>
      </c>
      <c r="G294" s="2">
        <v>42065</v>
      </c>
      <c r="H294" s="1" t="s">
        <v>15</v>
      </c>
      <c r="I294" s="1" t="s">
        <v>153</v>
      </c>
      <c r="J294" s="1" t="s">
        <v>91</v>
      </c>
      <c r="K294" s="1" t="s">
        <v>91</v>
      </c>
      <c r="L294" s="1">
        <v>8</v>
      </c>
      <c r="M294" s="31" t="str">
        <f>VLOOKUP(L294,TiposUso!$A$1:$B$26,2,"FALSO")</f>
        <v>Captação de água subterrânea por meio de poço tubular já existente</v>
      </c>
      <c r="N294" s="1" t="s">
        <v>82</v>
      </c>
      <c r="O294" s="1" t="s">
        <v>4345</v>
      </c>
      <c r="P294" s="1" t="s">
        <v>98</v>
      </c>
      <c r="Q294" s="1" t="s">
        <v>4380</v>
      </c>
      <c r="R294" s="1" t="s">
        <v>4381</v>
      </c>
      <c r="S294" s="19">
        <f t="shared" si="6"/>
        <v>0.28888888888888886</v>
      </c>
      <c r="T294" s="1">
        <v>1.04</v>
      </c>
      <c r="U294" s="1" t="s">
        <v>4382</v>
      </c>
    </row>
    <row r="295" spans="1:21" s="1" customFormat="1" ht="15" customHeight="1" x14ac:dyDescent="0.2">
      <c r="A295" s="1" t="s">
        <v>4383</v>
      </c>
      <c r="B295" s="1" t="s">
        <v>4384</v>
      </c>
      <c r="C295" s="1" t="s">
        <v>4385</v>
      </c>
      <c r="D295" s="1" t="s">
        <v>4386</v>
      </c>
      <c r="E295" s="1" t="s">
        <v>4779</v>
      </c>
      <c r="F295" s="2">
        <v>41744</v>
      </c>
      <c r="G295" s="2">
        <v>43570</v>
      </c>
      <c r="H295" s="1" t="s">
        <v>15</v>
      </c>
      <c r="I295" s="1" t="s">
        <v>87</v>
      </c>
      <c r="J295" s="1" t="s">
        <v>91</v>
      </c>
      <c r="K295" s="1" t="s">
        <v>91</v>
      </c>
      <c r="L295" s="1">
        <v>8</v>
      </c>
      <c r="M295" s="31" t="str">
        <f>VLOOKUP(L295,TiposUso!$A$1:$B$26,2,"FALSO")</f>
        <v>Captação de água subterrânea por meio de poço tubular já existente</v>
      </c>
      <c r="N295" s="1" t="s">
        <v>32</v>
      </c>
      <c r="O295" s="1" t="s">
        <v>548</v>
      </c>
      <c r="P295" s="1" t="s">
        <v>98</v>
      </c>
      <c r="Q295" s="1" t="s">
        <v>4387</v>
      </c>
      <c r="R295" s="1" t="s">
        <v>4388</v>
      </c>
      <c r="S295" s="19">
        <f t="shared" si="6"/>
        <v>0.41666666666666669</v>
      </c>
      <c r="T295" s="1">
        <v>1.5</v>
      </c>
    </row>
    <row r="296" spans="1:21" s="1" customFormat="1" ht="15" customHeight="1" x14ac:dyDescent="0.2">
      <c r="A296" s="1" t="s">
        <v>4389</v>
      </c>
      <c r="B296" s="1" t="s">
        <v>4390</v>
      </c>
      <c r="C296" s="1" t="s">
        <v>4391</v>
      </c>
      <c r="D296" s="1" t="s">
        <v>1153</v>
      </c>
      <c r="E296" s="1" t="s">
        <v>4780</v>
      </c>
      <c r="F296" s="2">
        <v>41744</v>
      </c>
      <c r="G296" s="2">
        <v>54528</v>
      </c>
      <c r="H296" s="1" t="s">
        <v>15</v>
      </c>
      <c r="I296" s="1" t="s">
        <v>87</v>
      </c>
      <c r="J296" s="1" t="s">
        <v>91</v>
      </c>
      <c r="K296" s="1" t="s">
        <v>91</v>
      </c>
      <c r="L296" s="1">
        <v>8</v>
      </c>
      <c r="M296" s="31" t="str">
        <f>VLOOKUP(L296,TiposUso!$A$1:$B$26,2,"FALSO")</f>
        <v>Captação de água subterrânea por meio de poço tubular já existente</v>
      </c>
      <c r="N296" s="1" t="s">
        <v>28</v>
      </c>
      <c r="O296" s="1" t="s">
        <v>592</v>
      </c>
      <c r="P296" s="1" t="s">
        <v>98</v>
      </c>
      <c r="Q296" s="1" t="s">
        <v>4392</v>
      </c>
      <c r="R296" s="1" t="s">
        <v>4393</v>
      </c>
      <c r="S296" s="19">
        <f t="shared" si="6"/>
        <v>1.6666666666666667</v>
      </c>
      <c r="T296" s="1">
        <v>6</v>
      </c>
    </row>
    <row r="297" spans="1:21" s="1" customFormat="1" ht="15" customHeight="1" x14ac:dyDescent="0.2">
      <c r="A297" s="1" t="s">
        <v>4394</v>
      </c>
      <c r="B297" s="1" t="s">
        <v>4390</v>
      </c>
      <c r="C297" s="1" t="s">
        <v>4391</v>
      </c>
      <c r="D297" s="1" t="s">
        <v>1153</v>
      </c>
      <c r="E297" s="1" t="s">
        <v>4781</v>
      </c>
      <c r="F297" s="2">
        <v>41744</v>
      </c>
      <c r="G297" s="2">
        <v>54528</v>
      </c>
      <c r="H297" s="1" t="s">
        <v>15</v>
      </c>
      <c r="I297" s="1" t="s">
        <v>87</v>
      </c>
      <c r="J297" s="1" t="s">
        <v>91</v>
      </c>
      <c r="K297" s="1" t="s">
        <v>91</v>
      </c>
      <c r="L297" s="1">
        <v>8</v>
      </c>
      <c r="M297" s="31" t="str">
        <f>VLOOKUP(L297,TiposUso!$A$1:$B$26,2,"FALSO")</f>
        <v>Captação de água subterrânea por meio de poço tubular já existente</v>
      </c>
      <c r="N297" s="1" t="s">
        <v>28</v>
      </c>
      <c r="O297" s="1" t="s">
        <v>592</v>
      </c>
      <c r="P297" s="1" t="s">
        <v>98</v>
      </c>
      <c r="Q297" s="1" t="s">
        <v>4395</v>
      </c>
      <c r="R297" s="1" t="s">
        <v>4396</v>
      </c>
      <c r="S297" s="19">
        <f t="shared" si="6"/>
        <v>3.0555555555555554</v>
      </c>
      <c r="T297" s="1">
        <v>11</v>
      </c>
    </row>
    <row r="298" spans="1:21" s="1" customFormat="1" ht="15" customHeight="1" x14ac:dyDescent="0.2">
      <c r="A298" s="1" t="s">
        <v>4397</v>
      </c>
      <c r="B298" s="1" t="s">
        <v>4390</v>
      </c>
      <c r="C298" s="1" t="s">
        <v>4391</v>
      </c>
      <c r="D298" s="1" t="s">
        <v>1153</v>
      </c>
      <c r="E298" s="1" t="s">
        <v>4782</v>
      </c>
      <c r="F298" s="2">
        <v>41744</v>
      </c>
      <c r="G298" s="2">
        <v>54528</v>
      </c>
      <c r="H298" s="1" t="s">
        <v>15</v>
      </c>
      <c r="I298" s="1" t="s">
        <v>87</v>
      </c>
      <c r="J298" s="1" t="s">
        <v>91</v>
      </c>
      <c r="K298" s="1" t="s">
        <v>91</v>
      </c>
      <c r="L298" s="1">
        <v>8</v>
      </c>
      <c r="M298" s="31" t="str">
        <f>VLOOKUP(L298,TiposUso!$A$1:$B$26,2,"FALSO")</f>
        <v>Captação de água subterrânea por meio de poço tubular já existente</v>
      </c>
      <c r="N298" s="1" t="s">
        <v>28</v>
      </c>
      <c r="O298" s="1" t="s">
        <v>592</v>
      </c>
      <c r="P298" s="1" t="s">
        <v>98</v>
      </c>
      <c r="Q298" s="1" t="s">
        <v>1159</v>
      </c>
      <c r="R298" s="1" t="s">
        <v>4398</v>
      </c>
      <c r="S298" s="19">
        <f t="shared" si="6"/>
        <v>2.6666666666666665</v>
      </c>
      <c r="T298" s="1">
        <v>9.6</v>
      </c>
    </row>
    <row r="299" spans="1:21" s="1" customFormat="1" ht="15" customHeight="1" x14ac:dyDescent="0.2">
      <c r="A299" s="1" t="s">
        <v>4399</v>
      </c>
      <c r="B299" s="1" t="s">
        <v>4390</v>
      </c>
      <c r="C299" s="1" t="s">
        <v>4391</v>
      </c>
      <c r="D299" s="1" t="s">
        <v>1153</v>
      </c>
      <c r="E299" s="1" t="s">
        <v>4783</v>
      </c>
      <c r="F299" s="2">
        <v>41744</v>
      </c>
      <c r="G299" s="2">
        <v>54528</v>
      </c>
      <c r="H299" s="1" t="s">
        <v>15</v>
      </c>
      <c r="I299" s="1" t="s">
        <v>87</v>
      </c>
      <c r="J299" s="1" t="s">
        <v>91</v>
      </c>
      <c r="K299" s="1" t="s">
        <v>91</v>
      </c>
      <c r="L299" s="1">
        <v>8</v>
      </c>
      <c r="M299" s="31" t="str">
        <f>VLOOKUP(L299,TiposUso!$A$1:$B$26,2,"FALSO")</f>
        <v>Captação de água subterrânea por meio de poço tubular já existente</v>
      </c>
      <c r="N299" s="1" t="s">
        <v>28</v>
      </c>
      <c r="O299" s="1" t="s">
        <v>592</v>
      </c>
      <c r="P299" s="1" t="s">
        <v>98</v>
      </c>
      <c r="Q299" s="1" t="s">
        <v>4400</v>
      </c>
      <c r="R299" s="1" t="s">
        <v>4401</v>
      </c>
      <c r="S299" s="19">
        <f t="shared" si="6"/>
        <v>0.27777777777777779</v>
      </c>
      <c r="T299" s="1">
        <v>1</v>
      </c>
    </row>
    <row r="300" spans="1:21" s="1" customFormat="1" ht="15" customHeight="1" x14ac:dyDescent="0.2">
      <c r="A300" s="1" t="s">
        <v>4402</v>
      </c>
      <c r="B300" s="1" t="s">
        <v>4403</v>
      </c>
      <c r="C300" s="1" t="s">
        <v>4404</v>
      </c>
      <c r="D300" s="1" t="s">
        <v>4405</v>
      </c>
      <c r="E300" s="1" t="s">
        <v>4784</v>
      </c>
      <c r="F300" s="2">
        <v>41744</v>
      </c>
      <c r="G300" s="2">
        <v>43149</v>
      </c>
      <c r="H300" s="1" t="s">
        <v>15</v>
      </c>
      <c r="I300" s="1" t="s">
        <v>183</v>
      </c>
      <c r="J300" s="1" t="s">
        <v>91</v>
      </c>
      <c r="K300" s="1" t="s">
        <v>91</v>
      </c>
      <c r="L300" s="1">
        <v>8</v>
      </c>
      <c r="M300" s="31" t="str">
        <f>VLOOKUP(L300,TiposUso!$A$1:$B$26,2,"FALSO")</f>
        <v>Captação de água subterrânea por meio de poço tubular já existente</v>
      </c>
      <c r="N300" s="1" t="s">
        <v>76</v>
      </c>
      <c r="O300" s="1" t="s">
        <v>685</v>
      </c>
      <c r="P300" s="1" t="s">
        <v>98</v>
      </c>
      <c r="Q300" s="1" t="s">
        <v>4406</v>
      </c>
      <c r="R300" s="1" t="s">
        <v>4407</v>
      </c>
      <c r="S300" s="19">
        <f t="shared" si="6"/>
        <v>2.7027777777777779</v>
      </c>
      <c r="T300" s="1">
        <v>9.73</v>
      </c>
    </row>
    <row r="301" spans="1:21" s="1" customFormat="1" ht="15" customHeight="1" x14ac:dyDescent="0.2">
      <c r="A301" s="1" t="s">
        <v>4408</v>
      </c>
      <c r="B301" s="1" t="s">
        <v>4409</v>
      </c>
      <c r="C301" s="1" t="s">
        <v>4410</v>
      </c>
      <c r="D301" s="1" t="s">
        <v>546</v>
      </c>
      <c r="E301" s="1" t="s">
        <v>4785</v>
      </c>
      <c r="F301" s="2">
        <v>41744</v>
      </c>
      <c r="G301" s="2">
        <v>43570</v>
      </c>
      <c r="H301" s="1" t="s">
        <v>15</v>
      </c>
      <c r="I301" s="1" t="s">
        <v>87</v>
      </c>
      <c r="J301" s="1" t="s">
        <v>91</v>
      </c>
      <c r="K301" s="1" t="s">
        <v>91</v>
      </c>
      <c r="L301" s="1">
        <v>8</v>
      </c>
      <c r="M301" s="31" t="str">
        <f>VLOOKUP(L301,TiposUso!$A$1:$B$26,2,"FALSO")</f>
        <v>Captação de água subterrânea por meio de poço tubular já existente</v>
      </c>
      <c r="N301" s="1" t="s">
        <v>32</v>
      </c>
      <c r="O301" s="1" t="s">
        <v>548</v>
      </c>
      <c r="P301" s="1" t="s">
        <v>98</v>
      </c>
      <c r="Q301" s="1" t="s">
        <v>4411</v>
      </c>
      <c r="R301" s="1" t="s">
        <v>4412</v>
      </c>
      <c r="S301" s="19">
        <f t="shared" si="6"/>
        <v>0.69444444444444442</v>
      </c>
      <c r="T301" s="1">
        <v>2.5</v>
      </c>
    </row>
    <row r="302" spans="1:21" s="1" customFormat="1" ht="15" customHeight="1" x14ac:dyDescent="0.2">
      <c r="A302" s="1" t="s">
        <v>4428</v>
      </c>
      <c r="B302" s="1" t="s">
        <v>4429</v>
      </c>
      <c r="C302" s="1" t="s">
        <v>4430</v>
      </c>
      <c r="D302" s="1" t="s">
        <v>2366</v>
      </c>
      <c r="E302" s="1" t="s">
        <v>4431</v>
      </c>
      <c r="F302" s="33">
        <v>41744</v>
      </c>
      <c r="G302" s="2">
        <v>43205</v>
      </c>
      <c r="H302" s="14" t="s">
        <v>15</v>
      </c>
      <c r="I302" s="1" t="s">
        <v>168</v>
      </c>
      <c r="J302" s="14" t="s">
        <v>91</v>
      </c>
      <c r="K302" s="14" t="s">
        <v>91</v>
      </c>
      <c r="L302" s="14">
        <v>26</v>
      </c>
      <c r="M302" s="31" t="str">
        <f>VLOOKUP(L302,TiposUso!$A$1:$B$26,2,"FALSO")</f>
        <v>Dragagem em cava aluvionar para fins de extração mineral</v>
      </c>
      <c r="N302" s="1" t="s">
        <v>76</v>
      </c>
      <c r="O302" s="1" t="s">
        <v>685</v>
      </c>
      <c r="P302" s="1" t="s">
        <v>4432</v>
      </c>
      <c r="Q302" s="36" t="s">
        <v>4433</v>
      </c>
      <c r="R302" s="36" t="s">
        <v>4433</v>
      </c>
      <c r="S302" s="19" t="s">
        <v>91</v>
      </c>
    </row>
    <row r="303" spans="1:21" s="1" customFormat="1" ht="15" customHeight="1" x14ac:dyDescent="0.2">
      <c r="A303" s="1" t="s">
        <v>4539</v>
      </c>
      <c r="B303" s="1" t="s">
        <v>4540</v>
      </c>
      <c r="C303" s="1" t="s">
        <v>4541</v>
      </c>
      <c r="D303" s="1" t="s">
        <v>4542</v>
      </c>
      <c r="E303" s="1" t="s">
        <v>4543</v>
      </c>
      <c r="F303" s="2">
        <v>41746</v>
      </c>
      <c r="G303" s="2">
        <v>43938</v>
      </c>
      <c r="H303" s="1" t="s">
        <v>15</v>
      </c>
      <c r="I303" s="1" t="s">
        <v>183</v>
      </c>
      <c r="J303" s="1" t="s">
        <v>91</v>
      </c>
      <c r="K303" s="1" t="s">
        <v>91</v>
      </c>
      <c r="L303" s="1">
        <v>8</v>
      </c>
      <c r="M303" s="31" t="str">
        <f>VLOOKUP(L303,TiposUso!$A$1:$B$26,2,"FALSO")</f>
        <v>Captação de água subterrânea por meio de poço tubular já existente</v>
      </c>
      <c r="N303" s="1" t="s">
        <v>20</v>
      </c>
      <c r="O303" s="1" t="s">
        <v>154</v>
      </c>
      <c r="P303" s="1" t="s">
        <v>98</v>
      </c>
      <c r="Q303" s="1" t="s">
        <v>4544</v>
      </c>
      <c r="R303" s="1" t="s">
        <v>4545</v>
      </c>
      <c r="S303" s="19">
        <f t="shared" si="6"/>
        <v>0.58333333333333337</v>
      </c>
      <c r="T303" s="1">
        <v>2.1</v>
      </c>
    </row>
    <row r="304" spans="1:21" s="1" customFormat="1" ht="15" customHeight="1" x14ac:dyDescent="0.2">
      <c r="A304" s="1" t="s">
        <v>4546</v>
      </c>
      <c r="B304" s="1" t="s">
        <v>4540</v>
      </c>
      <c r="C304" s="1" t="s">
        <v>4541</v>
      </c>
      <c r="D304" s="1" t="s">
        <v>4542</v>
      </c>
      <c r="E304" s="1" t="s">
        <v>4786</v>
      </c>
      <c r="F304" s="2">
        <v>41746</v>
      </c>
      <c r="G304" s="2">
        <v>43938</v>
      </c>
      <c r="H304" s="1" t="s">
        <v>15</v>
      </c>
      <c r="I304" s="1" t="s">
        <v>183</v>
      </c>
      <c r="J304" s="1" t="s">
        <v>91</v>
      </c>
      <c r="K304" s="1" t="s">
        <v>91</v>
      </c>
      <c r="L304" s="1">
        <v>9</v>
      </c>
      <c r="M304" s="31" t="str">
        <f>VLOOKUP(L304,TiposUso!$A$1:$B$26,2,"FALSO")</f>
        <v>Captação de água subterrânea por meio de poço manual (cisterna)</v>
      </c>
      <c r="N304" s="1" t="s">
        <v>20</v>
      </c>
      <c r="O304" s="1" t="s">
        <v>154</v>
      </c>
      <c r="P304" s="1" t="s">
        <v>98</v>
      </c>
      <c r="Q304" s="1" t="s">
        <v>4547</v>
      </c>
      <c r="R304" s="1" t="s">
        <v>4548</v>
      </c>
      <c r="S304" s="19">
        <f t="shared" si="6"/>
        <v>0.58333333333333337</v>
      </c>
      <c r="T304" s="1">
        <v>2.1</v>
      </c>
    </row>
    <row r="305" spans="1:20" s="1" customFormat="1" ht="15" customHeight="1" x14ac:dyDescent="0.2">
      <c r="A305" s="1" t="s">
        <v>4549</v>
      </c>
      <c r="B305" s="1" t="s">
        <v>4550</v>
      </c>
      <c r="C305" s="1" t="s">
        <v>4551</v>
      </c>
      <c r="D305" s="1" t="s">
        <v>1470</v>
      </c>
      <c r="E305" s="1" t="s">
        <v>4787</v>
      </c>
      <c r="F305" s="2">
        <v>41746</v>
      </c>
      <c r="G305" s="2">
        <v>43938</v>
      </c>
      <c r="H305" s="1" t="s">
        <v>15</v>
      </c>
      <c r="I305" s="1" t="s">
        <v>142</v>
      </c>
      <c r="J305" s="1" t="s">
        <v>91</v>
      </c>
      <c r="K305" s="1" t="s">
        <v>91</v>
      </c>
      <c r="L305" s="1">
        <v>8</v>
      </c>
      <c r="M305" s="31" t="str">
        <f>VLOOKUP(L305,TiposUso!$A$1:$B$26,2,"FALSO")</f>
        <v>Captação de água subterrânea por meio de poço tubular já existente</v>
      </c>
      <c r="N305" s="1" t="s">
        <v>20</v>
      </c>
      <c r="O305" s="1" t="s">
        <v>154</v>
      </c>
      <c r="P305" s="1" t="s">
        <v>98</v>
      </c>
      <c r="Q305" s="1" t="s">
        <v>4552</v>
      </c>
      <c r="R305" s="1" t="s">
        <v>4553</v>
      </c>
      <c r="S305" s="19">
        <f t="shared" si="6"/>
        <v>2.1666666666666665</v>
      </c>
      <c r="T305" s="1">
        <v>7.8</v>
      </c>
    </row>
    <row r="306" spans="1:20" s="1" customFormat="1" ht="15" customHeight="1" x14ac:dyDescent="0.2">
      <c r="A306" s="1" t="s">
        <v>4554</v>
      </c>
      <c r="B306" s="1" t="s">
        <v>4555</v>
      </c>
      <c r="C306" s="1" t="s">
        <v>4556</v>
      </c>
      <c r="D306" s="1" t="s">
        <v>2877</v>
      </c>
      <c r="E306" s="1" t="s">
        <v>4788</v>
      </c>
      <c r="F306" s="2">
        <v>41746</v>
      </c>
      <c r="G306" s="2">
        <v>43938</v>
      </c>
      <c r="H306" s="1" t="s">
        <v>15</v>
      </c>
      <c r="I306" s="1" t="s">
        <v>153</v>
      </c>
      <c r="J306" s="1" t="s">
        <v>91</v>
      </c>
      <c r="K306" s="1" t="s">
        <v>91</v>
      </c>
      <c r="L306" s="1">
        <v>8</v>
      </c>
      <c r="M306" s="31" t="str">
        <f>VLOOKUP(L306,TiposUso!$A$1:$B$26,2,"FALSO")</f>
        <v>Captação de água subterrânea por meio de poço tubular já existente</v>
      </c>
      <c r="N306" s="1" t="s">
        <v>65</v>
      </c>
      <c r="O306" s="1" t="s">
        <v>135</v>
      </c>
      <c r="P306" s="1" t="s">
        <v>98</v>
      </c>
      <c r="Q306" s="1" t="s">
        <v>4557</v>
      </c>
      <c r="R306" s="1" t="s">
        <v>4558</v>
      </c>
      <c r="S306" s="19">
        <f t="shared" si="6"/>
        <v>0.83333333333333337</v>
      </c>
      <c r="T306" s="1">
        <v>3</v>
      </c>
    </row>
    <row r="307" spans="1:20" s="1" customFormat="1" ht="15" customHeight="1" x14ac:dyDescent="0.2">
      <c r="A307" s="1" t="s">
        <v>4574</v>
      </c>
      <c r="B307" s="1" t="s">
        <v>4575</v>
      </c>
      <c r="C307" s="1" t="s">
        <v>4576</v>
      </c>
      <c r="D307" s="1" t="s">
        <v>429</v>
      </c>
      <c r="E307" s="1" t="s">
        <v>4789</v>
      </c>
      <c r="F307" s="2">
        <v>41746</v>
      </c>
      <c r="G307" s="2">
        <v>43572</v>
      </c>
      <c r="H307" s="2" t="s">
        <v>15</v>
      </c>
      <c r="I307" s="1" t="s">
        <v>4577</v>
      </c>
      <c r="J307" s="1" t="s">
        <v>91</v>
      </c>
      <c r="K307" s="1" t="s">
        <v>91</v>
      </c>
      <c r="L307" s="1">
        <v>11</v>
      </c>
      <c r="M307" s="31" t="str">
        <f>VLOOKUP(L307,TiposUso!$A$1:$B$26,2,"FALSO")</f>
        <v>Captação de água em surgência (nascente)</v>
      </c>
      <c r="N307" s="1" t="s">
        <v>29</v>
      </c>
      <c r="O307" s="1" t="s">
        <v>432</v>
      </c>
      <c r="P307" s="1" t="s">
        <v>395</v>
      </c>
      <c r="Q307" s="1" t="s">
        <v>4578</v>
      </c>
      <c r="R307" s="1" t="s">
        <v>4579</v>
      </c>
      <c r="S307" s="19">
        <f t="shared" si="6"/>
        <v>5.5555555555555552E-2</v>
      </c>
      <c r="T307" s="19">
        <v>0.2</v>
      </c>
    </row>
    <row r="308" spans="1:20" s="1" customFormat="1" ht="15" customHeight="1" x14ac:dyDescent="0.2">
      <c r="A308" s="1" t="s">
        <v>4580</v>
      </c>
      <c r="B308" s="1" t="s">
        <v>3370</v>
      </c>
      <c r="C308" s="1" t="s">
        <v>3371</v>
      </c>
      <c r="D308" s="1" t="s">
        <v>484</v>
      </c>
      <c r="E308" s="1" t="s">
        <v>4790</v>
      </c>
      <c r="F308" s="2">
        <v>41746</v>
      </c>
      <c r="G308" s="2">
        <v>43012</v>
      </c>
      <c r="H308" s="1" t="s">
        <v>15</v>
      </c>
      <c r="I308" s="1" t="s">
        <v>87</v>
      </c>
      <c r="J308" s="1" t="s">
        <v>91</v>
      </c>
      <c r="K308" s="1" t="s">
        <v>91</v>
      </c>
      <c r="L308" s="1">
        <v>8</v>
      </c>
      <c r="M308" s="31" t="str">
        <f>VLOOKUP(L308,TiposUso!$A$1:$B$26,2,"FALSO")</f>
        <v>Captação de água subterrânea por meio de poço tubular já existente</v>
      </c>
      <c r="N308" s="1" t="s">
        <v>27</v>
      </c>
      <c r="O308" s="1" t="s">
        <v>495</v>
      </c>
      <c r="P308" s="1" t="s">
        <v>98</v>
      </c>
      <c r="Q308" s="1" t="s">
        <v>4581</v>
      </c>
      <c r="R308" s="1" t="s">
        <v>4582</v>
      </c>
      <c r="S308" s="19">
        <f t="shared" si="6"/>
        <v>3.0305555555555554</v>
      </c>
      <c r="T308" s="1">
        <v>10.91</v>
      </c>
    </row>
    <row r="309" spans="1:20" s="1" customFormat="1" ht="15" customHeight="1" x14ac:dyDescent="0.2">
      <c r="A309" s="1" t="s">
        <v>4583</v>
      </c>
      <c r="B309" s="1" t="s">
        <v>4584</v>
      </c>
      <c r="C309" s="1" t="s">
        <v>4585</v>
      </c>
      <c r="D309" s="1" t="s">
        <v>429</v>
      </c>
      <c r="E309" s="1" t="s">
        <v>4791</v>
      </c>
      <c r="F309" s="2">
        <v>41746</v>
      </c>
      <c r="G309" s="2">
        <v>43572</v>
      </c>
      <c r="H309" s="1" t="s">
        <v>15</v>
      </c>
      <c r="I309" s="1" t="s">
        <v>183</v>
      </c>
      <c r="J309" s="1" t="s">
        <v>91</v>
      </c>
      <c r="K309" s="1" t="s">
        <v>91</v>
      </c>
      <c r="L309" s="1">
        <v>8</v>
      </c>
      <c r="M309" s="31" t="str">
        <f>VLOOKUP(L309,TiposUso!$A$1:$B$26,2,"FALSO")</f>
        <v>Captação de água subterrânea por meio de poço tubular já existente</v>
      </c>
      <c r="N309" s="1" t="s">
        <v>72</v>
      </c>
      <c r="O309" s="1" t="s">
        <v>469</v>
      </c>
      <c r="P309" s="1" t="s">
        <v>98</v>
      </c>
      <c r="Q309" s="1" t="s">
        <v>4586</v>
      </c>
      <c r="R309" s="1" t="s">
        <v>4587</v>
      </c>
      <c r="S309" s="19">
        <f t="shared" si="6"/>
        <v>0.34722222222222221</v>
      </c>
      <c r="T309" s="1">
        <v>1.25</v>
      </c>
    </row>
    <row r="310" spans="1:20" s="1" customFormat="1" ht="15" customHeight="1" x14ac:dyDescent="0.2">
      <c r="A310" s="1" t="s">
        <v>4588</v>
      </c>
      <c r="B310" s="1" t="s">
        <v>4589</v>
      </c>
      <c r="C310" s="1" t="s">
        <v>4590</v>
      </c>
      <c r="D310" s="1" t="s">
        <v>2252</v>
      </c>
      <c r="E310" s="1" t="s">
        <v>4792</v>
      </c>
      <c r="F310" s="2">
        <v>41746</v>
      </c>
      <c r="G310" s="2">
        <v>43142</v>
      </c>
      <c r="H310" s="1" t="s">
        <v>15</v>
      </c>
      <c r="I310" s="1" t="s">
        <v>298</v>
      </c>
      <c r="J310" s="1" t="s">
        <v>91</v>
      </c>
      <c r="K310" s="1" t="s">
        <v>91</v>
      </c>
      <c r="L310" s="1">
        <v>8</v>
      </c>
      <c r="M310" s="31" t="str">
        <f>VLOOKUP(L310,TiposUso!$A$1:$B$26,2,"FALSO")</f>
        <v>Captação de água subterrânea por meio de poço tubular já existente</v>
      </c>
      <c r="N310" s="1" t="s">
        <v>29</v>
      </c>
      <c r="O310" s="1" t="s">
        <v>478</v>
      </c>
      <c r="P310" s="1" t="s">
        <v>98</v>
      </c>
      <c r="Q310" s="1" t="s">
        <v>4591</v>
      </c>
      <c r="R310" s="1" t="s">
        <v>3388</v>
      </c>
      <c r="S310" s="19">
        <f t="shared" si="6"/>
        <v>5.5555555555555554</v>
      </c>
      <c r="T310" s="1">
        <v>20</v>
      </c>
    </row>
    <row r="311" spans="1:20" s="1" customFormat="1" ht="15" customHeight="1" x14ac:dyDescent="0.2">
      <c r="A311" s="1" t="s">
        <v>4592</v>
      </c>
      <c r="B311" s="1" t="s">
        <v>4593</v>
      </c>
      <c r="C311" s="1" t="s">
        <v>4594</v>
      </c>
      <c r="D311" s="1" t="s">
        <v>4595</v>
      </c>
      <c r="E311" s="1" t="s">
        <v>4793</v>
      </c>
      <c r="F311" s="2">
        <v>41746</v>
      </c>
      <c r="G311" s="2">
        <v>43572</v>
      </c>
      <c r="H311" s="1" t="s">
        <v>15</v>
      </c>
      <c r="I311" s="1" t="s">
        <v>87</v>
      </c>
      <c r="J311" s="1" t="s">
        <v>91</v>
      </c>
      <c r="K311" s="1" t="s">
        <v>91</v>
      </c>
      <c r="L311" s="1">
        <v>8</v>
      </c>
      <c r="M311" s="31" t="str">
        <f>VLOOKUP(L311,TiposUso!$A$1:$B$26,2,"FALSO")</f>
        <v>Captação de água subterrânea por meio de poço tubular já existente</v>
      </c>
      <c r="N311" s="1" t="s">
        <v>29</v>
      </c>
      <c r="O311" s="1" t="s">
        <v>478</v>
      </c>
      <c r="P311" s="1" t="s">
        <v>98</v>
      </c>
      <c r="Q311" s="1" t="s">
        <v>4596</v>
      </c>
      <c r="R311" s="1" t="s">
        <v>4597</v>
      </c>
      <c r="S311" s="19">
        <f t="shared" si="6"/>
        <v>0.91388888888888886</v>
      </c>
      <c r="T311" s="1">
        <v>3.29</v>
      </c>
    </row>
    <row r="312" spans="1:20" s="1" customFormat="1" ht="15" customHeight="1" x14ac:dyDescent="0.2">
      <c r="A312" s="1" t="s">
        <v>4598</v>
      </c>
      <c r="B312" s="1" t="s">
        <v>4599</v>
      </c>
      <c r="C312" s="1" t="s">
        <v>4600</v>
      </c>
      <c r="D312" s="1" t="s">
        <v>466</v>
      </c>
      <c r="E312" s="1" t="s">
        <v>4794</v>
      </c>
      <c r="F312" s="2">
        <v>41746</v>
      </c>
      <c r="G312" s="2">
        <v>43148</v>
      </c>
      <c r="H312" s="1" t="s">
        <v>15</v>
      </c>
      <c r="I312" s="1" t="s">
        <v>580</v>
      </c>
      <c r="J312" s="1" t="s">
        <v>91</v>
      </c>
      <c r="K312" s="1" t="s">
        <v>91</v>
      </c>
      <c r="L312" s="1">
        <v>8</v>
      </c>
      <c r="M312" s="31" t="str">
        <f>VLOOKUP(L312,TiposUso!$A$1:$B$26,2,"FALSO")</f>
        <v>Captação de água subterrânea por meio de poço tubular já existente</v>
      </c>
      <c r="N312" s="1" t="s">
        <v>72</v>
      </c>
      <c r="O312" s="1" t="s">
        <v>469</v>
      </c>
      <c r="P312" s="1" t="s">
        <v>98</v>
      </c>
      <c r="Q312" s="1" t="s">
        <v>4601</v>
      </c>
      <c r="R312" s="1" t="s">
        <v>4602</v>
      </c>
      <c r="S312" s="19">
        <f t="shared" si="6"/>
        <v>0.75083333333333335</v>
      </c>
      <c r="T312" s="1">
        <v>2.7029999999999998</v>
      </c>
    </row>
    <row r="313" spans="1:20" s="1" customFormat="1" ht="15" customHeight="1" x14ac:dyDescent="0.2">
      <c r="A313" s="1" t="s">
        <v>4603</v>
      </c>
      <c r="B313" s="1" t="s">
        <v>4604</v>
      </c>
      <c r="C313" s="1" t="s">
        <v>4605</v>
      </c>
      <c r="D313" s="1" t="s">
        <v>484</v>
      </c>
      <c r="E313" s="1" t="s">
        <v>4795</v>
      </c>
      <c r="F313" s="2">
        <v>41746</v>
      </c>
      <c r="G313" s="2">
        <v>43135</v>
      </c>
      <c r="H313" s="1" t="s">
        <v>15</v>
      </c>
      <c r="I313" s="1" t="s">
        <v>142</v>
      </c>
      <c r="J313" s="1" t="s">
        <v>91</v>
      </c>
      <c r="K313" s="1" t="s">
        <v>91</v>
      </c>
      <c r="L313" s="1">
        <v>8</v>
      </c>
      <c r="M313" s="31" t="str">
        <f>VLOOKUP(L313,TiposUso!$A$1:$B$26,2,"FALSO")</f>
        <v>Captação de água subterrânea por meio de poço tubular já existente</v>
      </c>
      <c r="N313" s="1" t="s">
        <v>27</v>
      </c>
      <c r="O313" s="1" t="s">
        <v>495</v>
      </c>
      <c r="P313" s="1" t="s">
        <v>98</v>
      </c>
      <c r="Q313" s="1" t="s">
        <v>4606</v>
      </c>
      <c r="R313" s="1" t="s">
        <v>4607</v>
      </c>
      <c r="S313" s="19">
        <f t="shared" si="6"/>
        <v>2.2222222222222223</v>
      </c>
      <c r="T313" s="1">
        <v>8</v>
      </c>
    </row>
    <row r="314" spans="1:20" s="1" customFormat="1" ht="15" customHeight="1" x14ac:dyDescent="0.2">
      <c r="A314" s="1" t="s">
        <v>4608</v>
      </c>
      <c r="B314" s="1" t="s">
        <v>4609</v>
      </c>
      <c r="C314" s="1" t="s">
        <v>4610</v>
      </c>
      <c r="D314" s="1" t="s">
        <v>4611</v>
      </c>
      <c r="E314" s="1" t="s">
        <v>4796</v>
      </c>
      <c r="F314" s="2">
        <v>41746</v>
      </c>
      <c r="G314" s="2">
        <v>43572</v>
      </c>
      <c r="H314" s="1" t="s">
        <v>15</v>
      </c>
      <c r="I314" s="1" t="s">
        <v>183</v>
      </c>
      <c r="J314" s="1" t="s">
        <v>91</v>
      </c>
      <c r="K314" s="1" t="s">
        <v>91</v>
      </c>
      <c r="L314" s="1">
        <v>8</v>
      </c>
      <c r="M314" s="31" t="str">
        <f>VLOOKUP(L314,TiposUso!$A$1:$B$26,2,"FALSO")</f>
        <v>Captação de água subterrânea por meio de poço tubular já existente</v>
      </c>
      <c r="N314" s="1" t="s">
        <v>72</v>
      </c>
      <c r="O314" s="1" t="s">
        <v>4612</v>
      </c>
      <c r="P314" s="1" t="s">
        <v>98</v>
      </c>
      <c r="Q314" s="1" t="s">
        <v>4613</v>
      </c>
      <c r="R314" s="1" t="s">
        <v>4614</v>
      </c>
      <c r="S314" s="19">
        <f t="shared" si="6"/>
        <v>0.41666666666666669</v>
      </c>
      <c r="T314" s="1">
        <v>1.5</v>
      </c>
    </row>
    <row r="315" spans="1:20" s="1" customFormat="1" ht="15" customHeight="1" x14ac:dyDescent="0.2">
      <c r="A315" s="1" t="s">
        <v>4615</v>
      </c>
      <c r="B315" s="1" t="s">
        <v>4616</v>
      </c>
      <c r="C315" s="1" t="s">
        <v>4617</v>
      </c>
      <c r="D315" s="1" t="s">
        <v>484</v>
      </c>
      <c r="E315" s="1" t="s">
        <v>4797</v>
      </c>
      <c r="F315" s="2">
        <v>41746</v>
      </c>
      <c r="G315" s="2">
        <v>43572</v>
      </c>
      <c r="H315" s="1" t="s">
        <v>15</v>
      </c>
      <c r="I315" s="1" t="s">
        <v>87</v>
      </c>
      <c r="J315" s="1" t="s">
        <v>91</v>
      </c>
      <c r="K315" s="1" t="s">
        <v>91</v>
      </c>
      <c r="L315" s="1">
        <v>8</v>
      </c>
      <c r="M315" s="31" t="str">
        <f>VLOOKUP(L315,TiposUso!$A$1:$B$26,2,"FALSO")</f>
        <v>Captação de água subterrânea por meio de poço tubular já existente</v>
      </c>
      <c r="N315" s="1" t="s">
        <v>27</v>
      </c>
      <c r="O315" s="1" t="s">
        <v>495</v>
      </c>
      <c r="P315" s="1" t="s">
        <v>98</v>
      </c>
      <c r="Q315" s="1" t="s">
        <v>4618</v>
      </c>
      <c r="R315" s="1" t="s">
        <v>4619</v>
      </c>
      <c r="S315" s="19">
        <f t="shared" si="6"/>
        <v>0.30555555555555558</v>
      </c>
      <c r="T315" s="1">
        <v>1.1000000000000001</v>
      </c>
    </row>
    <row r="316" spans="1:20" s="1" customFormat="1" ht="15" customHeight="1" x14ac:dyDescent="0.2">
      <c r="A316" s="1" t="s">
        <v>4620</v>
      </c>
      <c r="B316" s="1" t="s">
        <v>4621</v>
      </c>
      <c r="C316" s="1" t="s">
        <v>4622</v>
      </c>
      <c r="D316" s="1" t="s">
        <v>484</v>
      </c>
      <c r="E316" s="1" t="s">
        <v>4798</v>
      </c>
      <c r="F316" s="2">
        <v>41746</v>
      </c>
      <c r="G316" s="2">
        <v>43149</v>
      </c>
      <c r="H316" s="1" t="s">
        <v>15</v>
      </c>
      <c r="I316" s="1" t="s">
        <v>1146</v>
      </c>
      <c r="J316" s="1" t="s">
        <v>91</v>
      </c>
      <c r="K316" s="1" t="s">
        <v>91</v>
      </c>
      <c r="L316" s="1">
        <v>8</v>
      </c>
      <c r="M316" s="31" t="str">
        <f>VLOOKUP(L316,TiposUso!$A$1:$B$26,2,"FALSO")</f>
        <v>Captação de água subterrânea por meio de poço tubular já existente</v>
      </c>
      <c r="N316" s="1" t="s">
        <v>27</v>
      </c>
      <c r="O316" s="1" t="s">
        <v>495</v>
      </c>
      <c r="P316" s="1" t="s">
        <v>98</v>
      </c>
      <c r="Q316" s="1" t="s">
        <v>4623</v>
      </c>
      <c r="R316" s="1" t="s">
        <v>4624</v>
      </c>
      <c r="S316" s="19">
        <f t="shared" si="6"/>
        <v>0.53055555555555556</v>
      </c>
      <c r="T316" s="1">
        <v>1.91</v>
      </c>
    </row>
    <row r="317" spans="1:20" s="1" customFormat="1" ht="15" customHeight="1" x14ac:dyDescent="0.2">
      <c r="A317" s="1" t="s">
        <v>4625</v>
      </c>
      <c r="B317" s="1" t="s">
        <v>4626</v>
      </c>
      <c r="C317" s="1" t="s">
        <v>4627</v>
      </c>
      <c r="D317" s="1" t="s">
        <v>484</v>
      </c>
      <c r="E317" s="1" t="s">
        <v>4799</v>
      </c>
      <c r="F317" s="2">
        <v>41746</v>
      </c>
      <c r="G317" s="2">
        <v>43572</v>
      </c>
      <c r="H317" s="1" t="s">
        <v>15</v>
      </c>
      <c r="I317" s="1" t="s">
        <v>4628</v>
      </c>
      <c r="J317" s="1" t="s">
        <v>91</v>
      </c>
      <c r="K317" s="1" t="s">
        <v>91</v>
      </c>
      <c r="L317" s="1">
        <v>8</v>
      </c>
      <c r="M317" s="31" t="str">
        <f>VLOOKUP(L317,TiposUso!$A$1:$B$26,2,"FALSO")</f>
        <v>Captação de água subterrânea por meio de poço tubular já existente</v>
      </c>
      <c r="N317" s="1" t="s">
        <v>27</v>
      </c>
      <c r="O317" s="1" t="s">
        <v>4629</v>
      </c>
      <c r="P317" s="1" t="s">
        <v>98</v>
      </c>
      <c r="Q317" s="1" t="s">
        <v>4630</v>
      </c>
      <c r="R317" s="1" t="s">
        <v>4631</v>
      </c>
      <c r="S317" s="19">
        <f t="shared" si="6"/>
        <v>0.47222222222222221</v>
      </c>
      <c r="T317" s="1">
        <v>1.7</v>
      </c>
    </row>
    <row r="318" spans="1:20" s="1" customFormat="1" ht="15" customHeight="1" x14ac:dyDescent="0.2">
      <c r="A318" s="1" t="s">
        <v>4632</v>
      </c>
      <c r="B318" s="1" t="s">
        <v>4633</v>
      </c>
      <c r="C318" s="1" t="s">
        <v>4634</v>
      </c>
      <c r="D318" s="1" t="s">
        <v>2271</v>
      </c>
      <c r="E318" s="1" t="s">
        <v>4800</v>
      </c>
      <c r="F318" s="2">
        <v>41746</v>
      </c>
      <c r="G318" s="2">
        <v>43127</v>
      </c>
      <c r="H318" s="1" t="s">
        <v>15</v>
      </c>
      <c r="I318" s="1" t="s">
        <v>1146</v>
      </c>
      <c r="J318" s="1" t="s">
        <v>91</v>
      </c>
      <c r="K318" s="1" t="s">
        <v>91</v>
      </c>
      <c r="L318" s="1">
        <v>8</v>
      </c>
      <c r="M318" s="31" t="str">
        <f>VLOOKUP(L318,TiposUso!$A$1:$B$26,2,"FALSO")</f>
        <v>Captação de água subterrânea por meio de poço tubular já existente</v>
      </c>
      <c r="N318" s="1" t="s">
        <v>30</v>
      </c>
      <c r="O318" s="1" t="s">
        <v>2272</v>
      </c>
      <c r="P318" s="1" t="s">
        <v>98</v>
      </c>
      <c r="Q318" s="1" t="s">
        <v>2048</v>
      </c>
      <c r="R318" s="1" t="s">
        <v>4635</v>
      </c>
      <c r="S318" s="19">
        <f t="shared" si="6"/>
        <v>0.42777777777777776</v>
      </c>
      <c r="T318" s="1">
        <v>1.54</v>
      </c>
    </row>
    <row r="319" spans="1:20" s="1" customFormat="1" ht="15" customHeight="1" x14ac:dyDescent="0.2">
      <c r="A319" s="1" t="s">
        <v>4636</v>
      </c>
      <c r="B319" s="1" t="s">
        <v>4637</v>
      </c>
      <c r="C319" s="1" t="s">
        <v>4638</v>
      </c>
      <c r="D319" s="1" t="s">
        <v>1779</v>
      </c>
      <c r="E319" s="1" t="s">
        <v>4801</v>
      </c>
      <c r="F319" s="2">
        <v>41746</v>
      </c>
      <c r="G319" s="2">
        <v>43184</v>
      </c>
      <c r="H319" s="1" t="s">
        <v>15</v>
      </c>
      <c r="I319" s="1" t="s">
        <v>4639</v>
      </c>
      <c r="J319" s="1" t="s">
        <v>91</v>
      </c>
      <c r="K319" s="1" t="s">
        <v>91</v>
      </c>
      <c r="L319" s="1">
        <v>8</v>
      </c>
      <c r="M319" s="31" t="str">
        <f>VLOOKUP(L319,TiposUso!$A$1:$B$26,2,"FALSO")</f>
        <v>Captação de água subterrânea por meio de poço tubular já existente</v>
      </c>
      <c r="N319" s="1" t="s">
        <v>30</v>
      </c>
      <c r="O319" s="1" t="s">
        <v>4640</v>
      </c>
      <c r="P319" s="1" t="s">
        <v>98</v>
      </c>
      <c r="Q319" s="1" t="s">
        <v>4641</v>
      </c>
      <c r="R319" s="1" t="s">
        <v>4642</v>
      </c>
      <c r="S319" s="19">
        <f t="shared" si="6"/>
        <v>6.5638888888888891</v>
      </c>
      <c r="T319" s="1">
        <v>23.63</v>
      </c>
    </row>
    <row r="320" spans="1:20" s="1" customFormat="1" ht="15" customHeight="1" x14ac:dyDescent="0.2">
      <c r="A320" s="1" t="s">
        <v>4643</v>
      </c>
      <c r="B320" s="1" t="s">
        <v>4637</v>
      </c>
      <c r="C320" s="1" t="s">
        <v>4638</v>
      </c>
      <c r="D320" s="1" t="s">
        <v>1779</v>
      </c>
      <c r="E320" s="1" t="s">
        <v>4802</v>
      </c>
      <c r="F320" s="2">
        <v>41746</v>
      </c>
      <c r="G320" s="2">
        <v>43184</v>
      </c>
      <c r="H320" s="1" t="s">
        <v>15</v>
      </c>
      <c r="I320" s="1" t="s">
        <v>4644</v>
      </c>
      <c r="J320" s="1" t="s">
        <v>91</v>
      </c>
      <c r="K320" s="1" t="s">
        <v>91</v>
      </c>
      <c r="L320" s="1">
        <v>8</v>
      </c>
      <c r="M320" s="31" t="str">
        <f>VLOOKUP(L320,TiposUso!$A$1:$B$26,2,"FALSO")</f>
        <v>Captação de água subterrânea por meio de poço tubular já existente</v>
      </c>
      <c r="N320" s="1" t="s">
        <v>30</v>
      </c>
      <c r="O320" s="1" t="s">
        <v>4640</v>
      </c>
      <c r="P320" s="1" t="s">
        <v>98</v>
      </c>
      <c r="Q320" s="1" t="s">
        <v>4645</v>
      </c>
      <c r="R320" s="1" t="s">
        <v>4642</v>
      </c>
      <c r="S320" s="19">
        <f t="shared" si="6"/>
        <v>7</v>
      </c>
      <c r="T320" s="1">
        <v>25.2</v>
      </c>
    </row>
    <row r="321" spans="1:20" s="1" customFormat="1" ht="15" customHeight="1" x14ac:dyDescent="0.2">
      <c r="A321" s="1" t="s">
        <v>4646</v>
      </c>
      <c r="B321" s="1" t="s">
        <v>4637</v>
      </c>
      <c r="C321" s="1" t="s">
        <v>4638</v>
      </c>
      <c r="D321" s="1" t="s">
        <v>1779</v>
      </c>
      <c r="E321" s="1" t="s">
        <v>4803</v>
      </c>
      <c r="F321" s="2">
        <v>41746</v>
      </c>
      <c r="G321" s="2">
        <v>43184</v>
      </c>
      <c r="H321" s="1" t="s">
        <v>15</v>
      </c>
      <c r="I321" s="1" t="s">
        <v>4647</v>
      </c>
      <c r="J321" s="1" t="s">
        <v>91</v>
      </c>
      <c r="K321" s="1" t="s">
        <v>91</v>
      </c>
      <c r="L321" s="1">
        <v>8</v>
      </c>
      <c r="M321" s="31" t="str">
        <f>VLOOKUP(L321,TiposUso!$A$1:$B$26,2,"FALSO")</f>
        <v>Captação de água subterrânea por meio de poço tubular já existente</v>
      </c>
      <c r="N321" s="1" t="s">
        <v>30</v>
      </c>
      <c r="O321" s="1" t="s">
        <v>4640</v>
      </c>
      <c r="P321" s="1" t="s">
        <v>98</v>
      </c>
      <c r="Q321" s="1" t="s">
        <v>4648</v>
      </c>
      <c r="R321" s="1" t="s">
        <v>4649</v>
      </c>
      <c r="S321" s="19">
        <f t="shared" si="6"/>
        <v>10.5</v>
      </c>
      <c r="T321" s="1">
        <v>37.799999999999997</v>
      </c>
    </row>
    <row r="322" spans="1:20" s="1" customFormat="1" ht="15" customHeight="1" x14ac:dyDescent="0.2">
      <c r="A322" s="1" t="s">
        <v>4650</v>
      </c>
      <c r="B322" s="1" t="s">
        <v>4637</v>
      </c>
      <c r="C322" s="1" t="s">
        <v>4638</v>
      </c>
      <c r="D322" s="1" t="s">
        <v>1779</v>
      </c>
      <c r="E322" s="1" t="s">
        <v>4804</v>
      </c>
      <c r="F322" s="2">
        <v>41746</v>
      </c>
      <c r="G322" s="2">
        <v>43184</v>
      </c>
      <c r="H322" s="1" t="s">
        <v>15</v>
      </c>
      <c r="I322" s="1" t="s">
        <v>4651</v>
      </c>
      <c r="J322" s="1" t="s">
        <v>91</v>
      </c>
      <c r="K322" s="1" t="s">
        <v>91</v>
      </c>
      <c r="L322" s="1">
        <v>8</v>
      </c>
      <c r="M322" s="31" t="str">
        <f>VLOOKUP(L322,TiposUso!$A$1:$B$26,2,"FALSO")</f>
        <v>Captação de água subterrânea por meio de poço tubular já existente</v>
      </c>
      <c r="N322" s="1" t="s">
        <v>30</v>
      </c>
      <c r="O322" s="1" t="s">
        <v>4640</v>
      </c>
      <c r="P322" s="1" t="s">
        <v>98</v>
      </c>
      <c r="Q322" s="1" t="s">
        <v>4652</v>
      </c>
      <c r="R322" s="1" t="s">
        <v>4642</v>
      </c>
      <c r="S322" s="19">
        <f t="shared" si="6"/>
        <v>4.375</v>
      </c>
      <c r="T322" s="1">
        <v>15.75</v>
      </c>
    </row>
    <row r="323" spans="1:20" s="1" customFormat="1" ht="15" customHeight="1" x14ac:dyDescent="0.2">
      <c r="A323" s="1" t="s">
        <v>4680</v>
      </c>
      <c r="B323" s="1" t="s">
        <v>1829</v>
      </c>
      <c r="C323" s="1" t="s">
        <v>1830</v>
      </c>
      <c r="D323" s="14" t="s">
        <v>4681</v>
      </c>
      <c r="E323" s="1" t="s">
        <v>4682</v>
      </c>
      <c r="F323" s="2">
        <v>41752</v>
      </c>
      <c r="G323" s="2">
        <v>54536</v>
      </c>
      <c r="H323" s="1" t="s">
        <v>15</v>
      </c>
      <c r="I323" s="1" t="s">
        <v>826</v>
      </c>
      <c r="J323" s="1" t="s">
        <v>91</v>
      </c>
      <c r="K323" s="1" t="s">
        <v>91</v>
      </c>
      <c r="L323" s="1">
        <v>8</v>
      </c>
      <c r="M323" s="31" t="str">
        <f>VLOOKUP(L323,TiposUso!$A$1:$B$26,2,"FALSO")</f>
        <v>Captação de água subterrânea por meio de poço tubular já existente</v>
      </c>
      <c r="N323" s="1" t="s">
        <v>84</v>
      </c>
      <c r="O323" s="1" t="s">
        <v>2868</v>
      </c>
      <c r="P323" s="1" t="s">
        <v>98</v>
      </c>
      <c r="Q323" s="1" t="s">
        <v>4683</v>
      </c>
      <c r="R323" s="1" t="s">
        <v>4684</v>
      </c>
      <c r="S323" s="19">
        <f t="shared" si="6"/>
        <v>1</v>
      </c>
      <c r="T323" s="1">
        <v>3.6</v>
      </c>
    </row>
    <row r="324" spans="1:20" s="1" customFormat="1" ht="15" customHeight="1" x14ac:dyDescent="0.2">
      <c r="A324" s="1" t="s">
        <v>4685</v>
      </c>
      <c r="B324" s="1" t="s">
        <v>2859</v>
      </c>
      <c r="C324" s="1" t="s">
        <v>928</v>
      </c>
      <c r="D324" s="1" t="s">
        <v>4686</v>
      </c>
      <c r="E324" s="1" t="s">
        <v>4687</v>
      </c>
      <c r="F324" s="2">
        <v>41752</v>
      </c>
      <c r="G324" s="2">
        <v>54536</v>
      </c>
      <c r="H324" s="1" t="s">
        <v>15</v>
      </c>
      <c r="I324" s="1" t="s">
        <v>826</v>
      </c>
      <c r="J324" s="1" t="s">
        <v>91</v>
      </c>
      <c r="K324" s="1" t="s">
        <v>91</v>
      </c>
      <c r="L324" s="1">
        <v>8</v>
      </c>
      <c r="M324" s="31" t="str">
        <f>VLOOKUP(L324,TiposUso!$A$1:$B$26,2,"FALSO")</f>
        <v>Captação de água subterrânea por meio de poço tubular já existente</v>
      </c>
      <c r="N324" s="1" t="s">
        <v>34</v>
      </c>
      <c r="O324" s="1" t="s">
        <v>1680</v>
      </c>
      <c r="P324" s="1" t="s">
        <v>98</v>
      </c>
      <c r="Q324" s="1" t="s">
        <v>4688</v>
      </c>
      <c r="R324" s="1" t="s">
        <v>4689</v>
      </c>
      <c r="S324" s="19"/>
      <c r="T324" s="1" t="s">
        <v>91</v>
      </c>
    </row>
    <row r="325" spans="1:20" s="1" customFormat="1" ht="15" customHeight="1" x14ac:dyDescent="0.2">
      <c r="A325" s="1" t="s">
        <v>4712</v>
      </c>
      <c r="B325" s="1" t="s">
        <v>4713</v>
      </c>
      <c r="C325" s="1" t="s">
        <v>4714</v>
      </c>
      <c r="D325" s="1" t="s">
        <v>4715</v>
      </c>
      <c r="E325" s="1" t="s">
        <v>4805</v>
      </c>
      <c r="F325" s="2">
        <v>41758</v>
      </c>
      <c r="G325" s="2">
        <v>43886</v>
      </c>
      <c r="H325" s="1" t="s">
        <v>15</v>
      </c>
      <c r="I325" s="1" t="s">
        <v>153</v>
      </c>
      <c r="J325" s="1" t="s">
        <v>91</v>
      </c>
      <c r="K325" s="1" t="s">
        <v>91</v>
      </c>
      <c r="L325" s="1">
        <v>8</v>
      </c>
      <c r="M325" s="31" t="str">
        <f>VLOOKUP(L325,TiposUso!$A$1:$B$26,2,"FALSO")</f>
        <v>Captação de água subterrânea por meio de poço tubular já existente</v>
      </c>
      <c r="N325" s="1" t="s">
        <v>20</v>
      </c>
      <c r="O325" s="1" t="s">
        <v>154</v>
      </c>
      <c r="P325" s="1" t="s">
        <v>98</v>
      </c>
      <c r="Q325" s="1" t="s">
        <v>4716</v>
      </c>
      <c r="R325" s="1" t="s">
        <v>4689</v>
      </c>
      <c r="S325" s="19">
        <f t="shared" si="6"/>
        <v>0.22222222222222221</v>
      </c>
      <c r="T325" s="1">
        <v>0.8</v>
      </c>
    </row>
    <row r="326" spans="1:20" s="1" customFormat="1" ht="15" customHeight="1" x14ac:dyDescent="0.2">
      <c r="A326" s="1" t="s">
        <v>4717</v>
      </c>
      <c r="B326" s="1" t="s">
        <v>4718</v>
      </c>
      <c r="C326" s="1" t="s">
        <v>4719</v>
      </c>
      <c r="D326" s="1" t="s">
        <v>4720</v>
      </c>
      <c r="E326" s="1" t="s">
        <v>4721</v>
      </c>
      <c r="F326" s="2">
        <v>41758</v>
      </c>
      <c r="G326" s="2">
        <v>43923</v>
      </c>
      <c r="H326" s="1" t="s">
        <v>15</v>
      </c>
      <c r="I326" s="1" t="s">
        <v>142</v>
      </c>
      <c r="J326" s="1" t="s">
        <v>91</v>
      </c>
      <c r="K326" s="1" t="s">
        <v>91</v>
      </c>
      <c r="L326" s="1">
        <v>8</v>
      </c>
      <c r="M326" s="31" t="str">
        <f>VLOOKUP(L326,TiposUso!$A$1:$B$26,2,"FALSO")</f>
        <v>Captação de água subterrânea por meio de poço tubular já existente</v>
      </c>
      <c r="N326" s="1" t="s">
        <v>65</v>
      </c>
      <c r="O326" s="1" t="s">
        <v>135</v>
      </c>
      <c r="P326" s="1" t="s">
        <v>98</v>
      </c>
      <c r="Q326" s="1" t="s">
        <v>4722</v>
      </c>
      <c r="R326" s="1" t="s">
        <v>4723</v>
      </c>
      <c r="S326" s="19">
        <f t="shared" ref="S326:S389" si="7">(T326*1000)/3600</f>
        <v>2</v>
      </c>
      <c r="T326" s="1">
        <v>7.2</v>
      </c>
    </row>
    <row r="327" spans="1:20" s="1" customFormat="1" ht="15" customHeight="1" x14ac:dyDescent="0.2">
      <c r="A327" s="1" t="s">
        <v>4737</v>
      </c>
      <c r="B327" s="1" t="s">
        <v>4738</v>
      </c>
      <c r="C327" s="1" t="s">
        <v>4739</v>
      </c>
      <c r="D327" s="14" t="s">
        <v>297</v>
      </c>
      <c r="E327" s="1" t="s">
        <v>4806</v>
      </c>
      <c r="F327" s="2">
        <v>41758</v>
      </c>
      <c r="G327" s="2">
        <v>43584</v>
      </c>
      <c r="H327" s="1" t="s">
        <v>15</v>
      </c>
      <c r="I327" s="1" t="s">
        <v>87</v>
      </c>
      <c r="J327" s="1" t="s">
        <v>91</v>
      </c>
      <c r="K327" s="1" t="s">
        <v>91</v>
      </c>
      <c r="L327" s="1">
        <v>8</v>
      </c>
      <c r="M327" s="31" t="str">
        <f>VLOOKUP(L327,TiposUso!$A$1:$B$26,2,"FALSO")</f>
        <v>Captação de água subterrânea por meio de poço tubular já existente</v>
      </c>
      <c r="N327" s="1" t="s">
        <v>28</v>
      </c>
      <c r="O327" s="1" t="s">
        <v>299</v>
      </c>
      <c r="P327" s="1" t="s">
        <v>98</v>
      </c>
      <c r="Q327" s="1" t="s">
        <v>4740</v>
      </c>
      <c r="R327" s="1" t="s">
        <v>4741</v>
      </c>
      <c r="S327" s="19">
        <f t="shared" si="7"/>
        <v>2.2222222222222223E-2</v>
      </c>
      <c r="T327" s="1">
        <v>0.08</v>
      </c>
    </row>
    <row r="328" spans="1:20" s="1" customFormat="1" ht="15" customHeight="1" x14ac:dyDescent="0.2">
      <c r="A328" s="1" t="s">
        <v>4742</v>
      </c>
      <c r="B328" s="1" t="s">
        <v>4743</v>
      </c>
      <c r="C328" s="1" t="s">
        <v>4744</v>
      </c>
      <c r="D328" s="1" t="s">
        <v>386</v>
      </c>
      <c r="E328" s="1" t="s">
        <v>4807</v>
      </c>
      <c r="F328" s="2">
        <v>41758</v>
      </c>
      <c r="G328" s="2">
        <v>42395</v>
      </c>
      <c r="H328" s="1" t="s">
        <v>15</v>
      </c>
      <c r="I328" s="1" t="s">
        <v>142</v>
      </c>
      <c r="J328" s="1" t="s">
        <v>91</v>
      </c>
      <c r="K328" s="1" t="s">
        <v>91</v>
      </c>
      <c r="L328" s="1">
        <v>8</v>
      </c>
      <c r="M328" s="31" t="str">
        <f>VLOOKUP(L328,TiposUso!$A$1:$B$26,2,"FALSO")</f>
        <v>Captação de água subterrânea por meio de poço tubular já existente</v>
      </c>
      <c r="N328" s="1" t="s">
        <v>23</v>
      </c>
      <c r="O328" s="1" t="s">
        <v>271</v>
      </c>
      <c r="P328" s="1" t="s">
        <v>98</v>
      </c>
      <c r="Q328" s="1" t="s">
        <v>4745</v>
      </c>
      <c r="R328" s="1" t="s">
        <v>4746</v>
      </c>
      <c r="S328" s="19">
        <f t="shared" si="7"/>
        <v>0.97222222222222221</v>
      </c>
      <c r="T328" s="1">
        <v>3.5</v>
      </c>
    </row>
    <row r="329" spans="1:20" s="1" customFormat="1" ht="15" customHeight="1" x14ac:dyDescent="0.2">
      <c r="A329" s="1" t="s">
        <v>4747</v>
      </c>
      <c r="B329" s="1" t="s">
        <v>4748</v>
      </c>
      <c r="C329" s="1" t="s">
        <v>4749</v>
      </c>
      <c r="D329" s="1" t="s">
        <v>3830</v>
      </c>
      <c r="E329" s="1" t="s">
        <v>4808</v>
      </c>
      <c r="F329" s="2">
        <v>41758</v>
      </c>
      <c r="G329" s="2">
        <v>42304</v>
      </c>
      <c r="H329" s="1" t="s">
        <v>15</v>
      </c>
      <c r="I329" s="1" t="s">
        <v>580</v>
      </c>
      <c r="J329" s="1" t="s">
        <v>91</v>
      </c>
      <c r="K329" s="1" t="s">
        <v>91</v>
      </c>
      <c r="L329" s="1">
        <v>11</v>
      </c>
      <c r="M329" s="31" t="str">
        <f>VLOOKUP(L329,TiposUso!$A$1:$B$26,2,"FALSO")</f>
        <v>Captação de água em surgência (nascente)</v>
      </c>
      <c r="N329" s="1" t="s">
        <v>23</v>
      </c>
      <c r="O329" s="1" t="s">
        <v>1659</v>
      </c>
      <c r="P329" s="1" t="s">
        <v>395</v>
      </c>
      <c r="Q329" s="1" t="s">
        <v>4750</v>
      </c>
      <c r="R329" s="1" t="s">
        <v>4751</v>
      </c>
      <c r="S329" s="19">
        <f t="shared" si="7"/>
        <v>0.16805555555555557</v>
      </c>
      <c r="T329" s="1">
        <v>0.60499999999999998</v>
      </c>
    </row>
    <row r="330" spans="1:20" s="1" customFormat="1" ht="15" customHeight="1" x14ac:dyDescent="0.2">
      <c r="A330" s="1" t="s">
        <v>4752</v>
      </c>
      <c r="B330" s="1" t="s">
        <v>4753</v>
      </c>
      <c r="C330" s="1" t="s">
        <v>4754</v>
      </c>
      <c r="D330" s="1" t="s">
        <v>242</v>
      </c>
      <c r="E330" s="1" t="s">
        <v>4809</v>
      </c>
      <c r="F330" s="2">
        <v>41758</v>
      </c>
      <c r="G330" s="2">
        <v>43584</v>
      </c>
      <c r="H330" s="1" t="s">
        <v>15</v>
      </c>
      <c r="I330" s="1" t="s">
        <v>87</v>
      </c>
      <c r="J330" s="1" t="s">
        <v>91</v>
      </c>
      <c r="K330" s="1" t="s">
        <v>91</v>
      </c>
      <c r="L330" s="1">
        <v>8</v>
      </c>
      <c r="M330" s="31" t="str">
        <f>VLOOKUP(L330,TiposUso!$A$1:$B$26,2,"FALSO")</f>
        <v>Captação de água subterrânea por meio de poço tubular já existente</v>
      </c>
      <c r="N330" s="1" t="s">
        <v>35</v>
      </c>
      <c r="O330" s="1" t="s">
        <v>277</v>
      </c>
      <c r="P330" s="1" t="s">
        <v>98</v>
      </c>
      <c r="Q330" s="1" t="s">
        <v>4755</v>
      </c>
      <c r="R330" s="1" t="s">
        <v>4756</v>
      </c>
      <c r="S330" s="19">
        <f t="shared" si="7"/>
        <v>4.166666666666667</v>
      </c>
      <c r="T330" s="1">
        <v>15</v>
      </c>
    </row>
    <row r="331" spans="1:20" s="1" customFormat="1" ht="15" customHeight="1" x14ac:dyDescent="0.2">
      <c r="A331" s="1" t="s">
        <v>4757</v>
      </c>
      <c r="B331" s="1" t="s">
        <v>4758</v>
      </c>
      <c r="C331" s="1" t="s">
        <v>4759</v>
      </c>
      <c r="D331" s="1" t="s">
        <v>252</v>
      </c>
      <c r="E331" s="1" t="s">
        <v>4810</v>
      </c>
      <c r="F331" s="2">
        <v>41758</v>
      </c>
      <c r="G331" s="2">
        <v>43584</v>
      </c>
      <c r="H331" s="1" t="s">
        <v>15</v>
      </c>
      <c r="I331" s="1" t="s">
        <v>87</v>
      </c>
      <c r="J331" s="1" t="s">
        <v>91</v>
      </c>
      <c r="K331" s="1" t="s">
        <v>91</v>
      </c>
      <c r="L331" s="1">
        <v>8</v>
      </c>
      <c r="M331" s="31" t="str">
        <f>VLOOKUP(L331,TiposUso!$A$1:$B$26,2,"FALSO")</f>
        <v>Captação de água subterrânea por meio de poço tubular já existente</v>
      </c>
      <c r="N331" s="1" t="s">
        <v>23</v>
      </c>
      <c r="O331" s="1" t="s">
        <v>255</v>
      </c>
      <c r="P331" s="1" t="s">
        <v>98</v>
      </c>
      <c r="Q331" s="1" t="s">
        <v>4760</v>
      </c>
      <c r="R331" s="1" t="s">
        <v>4761</v>
      </c>
      <c r="S331" s="19">
        <f t="shared" si="7"/>
        <v>1.3333333333333333</v>
      </c>
      <c r="T331" s="1">
        <v>4.8</v>
      </c>
    </row>
    <row r="332" spans="1:20" s="1" customFormat="1" ht="15" customHeight="1" x14ac:dyDescent="0.2">
      <c r="A332" s="1" t="s">
        <v>4762</v>
      </c>
      <c r="B332" s="1" t="s">
        <v>4763</v>
      </c>
      <c r="C332" s="1" t="s">
        <v>4764</v>
      </c>
      <c r="D332" s="1" t="s">
        <v>3674</v>
      </c>
      <c r="E332" s="1" t="s">
        <v>4811</v>
      </c>
      <c r="F332" s="2">
        <v>41758</v>
      </c>
      <c r="G332" s="2">
        <v>49063</v>
      </c>
      <c r="H332" s="1" t="s">
        <v>15</v>
      </c>
      <c r="I332" s="1" t="s">
        <v>87</v>
      </c>
      <c r="J332" s="1" t="s">
        <v>91</v>
      </c>
      <c r="K332" s="1" t="s">
        <v>91</v>
      </c>
      <c r="L332" s="1">
        <v>8</v>
      </c>
      <c r="M332" s="31" t="str">
        <f>VLOOKUP(L332,TiposUso!$A$1:$B$26,2,"FALSO")</f>
        <v>Captação de água subterrânea por meio de poço tubular já existente</v>
      </c>
      <c r="N332" s="1" t="s">
        <v>28</v>
      </c>
      <c r="O332" s="1" t="s">
        <v>394</v>
      </c>
      <c r="P332" s="1" t="s">
        <v>98</v>
      </c>
      <c r="Q332" s="1" t="s">
        <v>4765</v>
      </c>
      <c r="R332" s="1" t="s">
        <v>4766</v>
      </c>
      <c r="S332" s="19">
        <f t="shared" si="7"/>
        <v>3.3333333333333335</v>
      </c>
      <c r="T332" s="1">
        <v>12</v>
      </c>
    </row>
    <row r="333" spans="1:20" s="1" customFormat="1" ht="15" customHeight="1" x14ac:dyDescent="0.2">
      <c r="A333" s="1" t="s">
        <v>4812</v>
      </c>
      <c r="B333" s="1" t="s">
        <v>1979</v>
      </c>
      <c r="C333" s="1" t="s">
        <v>1980</v>
      </c>
      <c r="D333" s="1" t="s">
        <v>1981</v>
      </c>
      <c r="E333" s="1" t="s">
        <v>5098</v>
      </c>
      <c r="F333" s="2">
        <v>41758</v>
      </c>
      <c r="G333" s="2">
        <v>43584</v>
      </c>
      <c r="H333" s="1" t="s">
        <v>15</v>
      </c>
      <c r="I333" s="1" t="s">
        <v>183</v>
      </c>
      <c r="J333" s="1" t="s">
        <v>91</v>
      </c>
      <c r="K333" s="1" t="s">
        <v>91</v>
      </c>
      <c r="L333" s="1">
        <v>8</v>
      </c>
      <c r="M333" s="31" t="str">
        <f>VLOOKUP(L333,TiposUso!$A$1:$B$26,2,"FALSO")</f>
        <v>Captação de água subterrânea por meio de poço tubular já existente</v>
      </c>
      <c r="N333" s="1" t="s">
        <v>23</v>
      </c>
      <c r="O333" s="1" t="s">
        <v>271</v>
      </c>
      <c r="P333" s="1" t="s">
        <v>98</v>
      </c>
      <c r="Q333" s="1" t="s">
        <v>4813</v>
      </c>
      <c r="R333" s="1" t="s">
        <v>4814</v>
      </c>
      <c r="S333" s="19">
        <f t="shared" si="7"/>
        <v>0.83333333333333337</v>
      </c>
      <c r="T333" s="1">
        <v>3</v>
      </c>
    </row>
    <row r="334" spans="1:20" s="1" customFormat="1" ht="15" customHeight="1" x14ac:dyDescent="0.2">
      <c r="A334" s="1" t="s">
        <v>4815</v>
      </c>
      <c r="B334" s="1" t="s">
        <v>4816</v>
      </c>
      <c r="C334" s="1" t="s">
        <v>4817</v>
      </c>
      <c r="D334" s="1" t="s">
        <v>242</v>
      </c>
      <c r="E334" s="1" t="s">
        <v>5099</v>
      </c>
      <c r="F334" s="2">
        <v>41758</v>
      </c>
      <c r="G334" s="2">
        <v>43171</v>
      </c>
      <c r="H334" s="1" t="s">
        <v>15</v>
      </c>
      <c r="I334" s="1" t="s">
        <v>4818</v>
      </c>
      <c r="J334" s="1" t="s">
        <v>91</v>
      </c>
      <c r="K334" s="1" t="s">
        <v>91</v>
      </c>
      <c r="L334" s="1">
        <v>8</v>
      </c>
      <c r="M334" s="31" t="str">
        <f>VLOOKUP(L334,TiposUso!$A$1:$B$26,2,"FALSO")</f>
        <v>Captação de água subterrânea por meio de poço tubular já existente</v>
      </c>
      <c r="N334" s="1" t="s">
        <v>35</v>
      </c>
      <c r="O334" s="1" t="s">
        <v>277</v>
      </c>
      <c r="P334" s="1" t="s">
        <v>98</v>
      </c>
      <c r="Q334" s="1" t="s">
        <v>4819</v>
      </c>
      <c r="R334" s="1" t="s">
        <v>4820</v>
      </c>
      <c r="S334" s="19">
        <f t="shared" si="7"/>
        <v>0.55555555555555558</v>
      </c>
      <c r="T334" s="1">
        <v>2</v>
      </c>
    </row>
    <row r="335" spans="1:20" s="1" customFormat="1" ht="15" customHeight="1" x14ac:dyDescent="0.2">
      <c r="A335" s="1" t="s">
        <v>4821</v>
      </c>
      <c r="B335" s="1" t="s">
        <v>4822</v>
      </c>
      <c r="C335" s="1" t="s">
        <v>4823</v>
      </c>
      <c r="D335" s="1" t="s">
        <v>4824</v>
      </c>
      <c r="E335" s="1" t="s">
        <v>5100</v>
      </c>
      <c r="F335" s="2">
        <v>41758</v>
      </c>
      <c r="G335" s="2">
        <v>43040</v>
      </c>
      <c r="H335" s="1" t="s">
        <v>15</v>
      </c>
      <c r="I335" s="1" t="s">
        <v>4825</v>
      </c>
      <c r="J335" s="1" t="s">
        <v>91</v>
      </c>
      <c r="K335" s="1" t="s">
        <v>91</v>
      </c>
      <c r="L335" s="1">
        <v>8</v>
      </c>
      <c r="M335" s="31" t="str">
        <f>VLOOKUP(L335,TiposUso!$A$1:$B$26,2,"FALSO")</f>
        <v>Captação de água subterrânea por meio de poço tubular já existente</v>
      </c>
      <c r="N335" s="1" t="s">
        <v>23</v>
      </c>
      <c r="O335" s="1" t="s">
        <v>271</v>
      </c>
      <c r="P335" s="1" t="s">
        <v>98</v>
      </c>
      <c r="Q335" s="1" t="s">
        <v>4826</v>
      </c>
      <c r="R335" s="1" t="s">
        <v>4827</v>
      </c>
      <c r="S335" s="19">
        <f t="shared" si="7"/>
        <v>2.1944444444444446</v>
      </c>
      <c r="T335" s="1">
        <v>7.9</v>
      </c>
    </row>
    <row r="336" spans="1:20" s="1" customFormat="1" ht="15" customHeight="1" x14ac:dyDescent="0.2">
      <c r="A336" s="1" t="s">
        <v>4828</v>
      </c>
      <c r="B336" s="1" t="s">
        <v>4829</v>
      </c>
      <c r="C336" s="1" t="s">
        <v>4830</v>
      </c>
      <c r="D336" s="1" t="s">
        <v>401</v>
      </c>
      <c r="E336" s="1" t="s">
        <v>5101</v>
      </c>
      <c r="F336" s="2">
        <v>41758</v>
      </c>
      <c r="G336" s="2">
        <v>42123</v>
      </c>
      <c r="H336" s="1" t="s">
        <v>15</v>
      </c>
      <c r="I336" s="1" t="s">
        <v>580</v>
      </c>
      <c r="J336" s="1" t="s">
        <v>91</v>
      </c>
      <c r="K336" s="1" t="s">
        <v>91</v>
      </c>
      <c r="L336" s="1">
        <v>8</v>
      </c>
      <c r="M336" s="31" t="str">
        <f>VLOOKUP(L336,TiposUso!$A$1:$B$26,2,"FALSO")</f>
        <v>Captação de água subterrânea por meio de poço tubular já existente</v>
      </c>
      <c r="N336" s="1" t="s">
        <v>23</v>
      </c>
      <c r="O336" s="1" t="s">
        <v>271</v>
      </c>
      <c r="P336" s="1" t="s">
        <v>98</v>
      </c>
      <c r="Q336" s="1" t="s">
        <v>4831</v>
      </c>
      <c r="R336" s="1" t="s">
        <v>4832</v>
      </c>
      <c r="S336" s="19">
        <f t="shared" si="7"/>
        <v>1.9444444444444444</v>
      </c>
      <c r="T336" s="1">
        <v>7</v>
      </c>
    </row>
    <row r="337" spans="1:21" s="1" customFormat="1" ht="15" customHeight="1" x14ac:dyDescent="0.2">
      <c r="A337" s="1" t="s">
        <v>4834</v>
      </c>
      <c r="B337" s="1" t="s">
        <v>4835</v>
      </c>
      <c r="C337" s="1" t="s">
        <v>4836</v>
      </c>
      <c r="D337" s="1" t="s">
        <v>4837</v>
      </c>
      <c r="E337" s="1" t="s">
        <v>4838</v>
      </c>
      <c r="F337" s="2">
        <v>41765</v>
      </c>
      <c r="G337" s="2">
        <v>43206</v>
      </c>
      <c r="H337" s="1" t="s">
        <v>15</v>
      </c>
      <c r="I337" s="1" t="s">
        <v>4839</v>
      </c>
      <c r="J337" s="1" t="s">
        <v>91</v>
      </c>
      <c r="K337" s="1" t="s">
        <v>91</v>
      </c>
      <c r="L337" s="1">
        <v>8</v>
      </c>
      <c r="M337" s="31" t="str">
        <f>VLOOKUP(L337,TiposUso!$A$1:$B$26,2,"FALSO")</f>
        <v>Captação de água subterrânea por meio de poço tubular já existente</v>
      </c>
      <c r="N337" s="1" t="s">
        <v>70</v>
      </c>
      <c r="O337" s="1" t="s">
        <v>184</v>
      </c>
      <c r="P337" s="1" t="s">
        <v>98</v>
      </c>
      <c r="Q337" s="1" t="s">
        <v>4840</v>
      </c>
      <c r="R337" s="1" t="s">
        <v>4841</v>
      </c>
      <c r="S337" s="19">
        <f t="shared" si="7"/>
        <v>5</v>
      </c>
      <c r="T337" s="1">
        <v>18</v>
      </c>
    </row>
    <row r="338" spans="1:21" s="1" customFormat="1" ht="15" customHeight="1" x14ac:dyDescent="0.2">
      <c r="A338" s="1" t="s">
        <v>4842</v>
      </c>
      <c r="B338" s="1" t="s">
        <v>4843</v>
      </c>
      <c r="C338" s="1" t="s">
        <v>4844</v>
      </c>
      <c r="D338" s="1" t="s">
        <v>793</v>
      </c>
      <c r="E338" s="1" t="s">
        <v>4845</v>
      </c>
      <c r="F338" s="2">
        <v>41765</v>
      </c>
      <c r="G338" s="2">
        <v>43212</v>
      </c>
      <c r="H338" s="1" t="s">
        <v>15</v>
      </c>
      <c r="I338" s="1" t="s">
        <v>168</v>
      </c>
      <c r="J338" s="1" t="s">
        <v>91</v>
      </c>
      <c r="K338" s="1" t="s">
        <v>91</v>
      </c>
      <c r="L338" s="1">
        <v>26</v>
      </c>
      <c r="M338" s="31" t="str">
        <f>VLOOKUP(L338,TiposUso!$A$1:$B$26,2,"FALSO")</f>
        <v>Dragagem em cava aluvionar para fins de extração mineral</v>
      </c>
      <c r="N338" s="1" t="s">
        <v>70</v>
      </c>
      <c r="O338" s="1" t="s">
        <v>184</v>
      </c>
      <c r="P338" s="1" t="s">
        <v>169</v>
      </c>
      <c r="Q338" s="53" t="s">
        <v>4846</v>
      </c>
      <c r="R338" s="53" t="s">
        <v>4847</v>
      </c>
      <c r="S338" s="19"/>
      <c r="T338" s="1" t="s">
        <v>91</v>
      </c>
    </row>
    <row r="339" spans="1:21" s="1" customFormat="1" ht="15" customHeight="1" x14ac:dyDescent="0.2">
      <c r="A339" s="1" t="s">
        <v>4927</v>
      </c>
      <c r="B339" s="1" t="s">
        <v>4928</v>
      </c>
      <c r="C339" s="1" t="s">
        <v>4929</v>
      </c>
      <c r="D339" s="1" t="s">
        <v>4930</v>
      </c>
      <c r="E339" s="1" t="s">
        <v>4931</v>
      </c>
      <c r="F339" s="2">
        <v>41765</v>
      </c>
      <c r="G339" s="2">
        <v>43226</v>
      </c>
      <c r="H339" s="1" t="s">
        <v>15</v>
      </c>
      <c r="I339" s="1" t="s">
        <v>153</v>
      </c>
      <c r="J339" s="1" t="s">
        <v>91</v>
      </c>
      <c r="K339" s="1" t="s">
        <v>91</v>
      </c>
      <c r="L339" s="1">
        <v>9</v>
      </c>
      <c r="M339" s="31" t="str">
        <f>VLOOKUP(L339,TiposUso!$A$1:$B$26,2,"FALSO")</f>
        <v>Captação de água subterrânea por meio de poço manual (cisterna)</v>
      </c>
      <c r="N339" s="1" t="s">
        <v>31</v>
      </c>
      <c r="O339" s="1" t="s">
        <v>4337</v>
      </c>
      <c r="P339" s="1" t="s">
        <v>1672</v>
      </c>
      <c r="Q339" s="1" t="s">
        <v>4932</v>
      </c>
      <c r="R339" s="1" t="s">
        <v>4933</v>
      </c>
      <c r="S339" s="19">
        <f t="shared" si="7"/>
        <v>0.43388888888888888</v>
      </c>
      <c r="T339" s="1">
        <v>1.5620000000000001</v>
      </c>
    </row>
    <row r="340" spans="1:21" s="1" customFormat="1" ht="15" customHeight="1" x14ac:dyDescent="0.2">
      <c r="A340" s="1" t="s">
        <v>4934</v>
      </c>
      <c r="B340" s="1" t="s">
        <v>4935</v>
      </c>
      <c r="C340" s="1" t="s">
        <v>4936</v>
      </c>
      <c r="D340" s="1" t="s">
        <v>899</v>
      </c>
      <c r="E340" s="1" t="s">
        <v>4937</v>
      </c>
      <c r="F340" s="2">
        <v>41765</v>
      </c>
      <c r="G340" s="2">
        <v>43226</v>
      </c>
      <c r="H340" s="1" t="s">
        <v>15</v>
      </c>
      <c r="I340" s="1" t="s">
        <v>87</v>
      </c>
      <c r="J340" s="1" t="s">
        <v>91</v>
      </c>
      <c r="K340" s="1" t="s">
        <v>91</v>
      </c>
      <c r="L340" s="1">
        <v>8</v>
      </c>
      <c r="M340" s="31" t="str">
        <f>VLOOKUP(L340,TiposUso!$A$1:$B$26,2,"FALSO")</f>
        <v>Captação de água subterrânea por meio de poço tubular já existente</v>
      </c>
      <c r="N340" s="1" t="s">
        <v>73</v>
      </c>
      <c r="O340" s="1" t="s">
        <v>307</v>
      </c>
      <c r="P340" s="1" t="s">
        <v>98</v>
      </c>
      <c r="Q340" s="1" t="s">
        <v>4938</v>
      </c>
      <c r="R340" s="1" t="s">
        <v>4939</v>
      </c>
      <c r="S340" s="19">
        <f t="shared" si="7"/>
        <v>2.3166666666666669</v>
      </c>
      <c r="T340" s="1">
        <v>8.34</v>
      </c>
      <c r="U340" s="1" t="s">
        <v>4940</v>
      </c>
    </row>
    <row r="341" spans="1:21" s="1" customFormat="1" ht="15" customHeight="1" x14ac:dyDescent="0.2">
      <c r="A341" s="1" t="s">
        <v>4941</v>
      </c>
      <c r="B341" s="1" t="s">
        <v>4942</v>
      </c>
      <c r="C341" s="1" t="s">
        <v>4943</v>
      </c>
      <c r="D341" s="1" t="s">
        <v>915</v>
      </c>
      <c r="E341" s="1" t="s">
        <v>4944</v>
      </c>
      <c r="F341" s="2">
        <v>41765</v>
      </c>
      <c r="G341" s="2">
        <v>43591</v>
      </c>
      <c r="H341" s="1" t="s">
        <v>15</v>
      </c>
      <c r="I341" s="1" t="s">
        <v>87</v>
      </c>
      <c r="J341" s="1" t="s">
        <v>91</v>
      </c>
      <c r="K341" s="1" t="s">
        <v>91</v>
      </c>
      <c r="L341" s="1">
        <v>8</v>
      </c>
      <c r="M341" s="31" t="str">
        <f>VLOOKUP(L341,TiposUso!$A$1:$B$26,2,"FALSO")</f>
        <v>Captação de água subterrânea por meio de poço tubular já existente</v>
      </c>
      <c r="N341" s="1" t="s">
        <v>73</v>
      </c>
      <c r="O341" s="1" t="s">
        <v>307</v>
      </c>
      <c r="P341" s="1" t="s">
        <v>98</v>
      </c>
      <c r="Q341" s="1" t="s">
        <v>4945</v>
      </c>
      <c r="R341" s="1" t="s">
        <v>4946</v>
      </c>
      <c r="S341" s="19">
        <f t="shared" si="7"/>
        <v>0.1388888888888889</v>
      </c>
      <c r="T341" s="1">
        <v>0.5</v>
      </c>
    </row>
    <row r="342" spans="1:21" s="1" customFormat="1" ht="15" customHeight="1" x14ac:dyDescent="0.2">
      <c r="A342" s="1" t="s">
        <v>4947</v>
      </c>
      <c r="B342" s="1" t="s">
        <v>4948</v>
      </c>
      <c r="C342" s="1" t="s">
        <v>4949</v>
      </c>
      <c r="D342" s="1" t="s">
        <v>4950</v>
      </c>
      <c r="E342" s="1" t="s">
        <v>4951</v>
      </c>
      <c r="F342" s="2">
        <v>41765</v>
      </c>
      <c r="G342" s="2">
        <v>49070</v>
      </c>
      <c r="H342" s="1" t="s">
        <v>15</v>
      </c>
      <c r="I342" s="1" t="s">
        <v>826</v>
      </c>
      <c r="J342" s="1" t="s">
        <v>91</v>
      </c>
      <c r="K342" s="1" t="s">
        <v>91</v>
      </c>
      <c r="L342" s="1">
        <v>8</v>
      </c>
      <c r="M342" s="31" t="str">
        <f>VLOOKUP(L342,TiposUso!$A$1:$B$26,2,"FALSO")</f>
        <v>Captação de água subterrânea por meio de poço tubular já existente</v>
      </c>
      <c r="N342" s="1" t="s">
        <v>73</v>
      </c>
      <c r="O342" s="1" t="s">
        <v>307</v>
      </c>
      <c r="P342" s="1" t="s">
        <v>98</v>
      </c>
      <c r="Q342" s="1" t="s">
        <v>4952</v>
      </c>
      <c r="R342" s="1" t="s">
        <v>4953</v>
      </c>
      <c r="S342" s="19">
        <f t="shared" si="7"/>
        <v>2.7305555555555556</v>
      </c>
      <c r="T342" s="1">
        <v>9.83</v>
      </c>
    </row>
    <row r="343" spans="1:21" s="1" customFormat="1" ht="15" customHeight="1" x14ac:dyDescent="0.2">
      <c r="A343" s="1" t="s">
        <v>4954</v>
      </c>
      <c r="B343" s="1" t="s">
        <v>4955</v>
      </c>
      <c r="C343" s="1" t="s">
        <v>4956</v>
      </c>
      <c r="D343" s="1" t="s">
        <v>4957</v>
      </c>
      <c r="E343" s="1" t="s">
        <v>4958</v>
      </c>
      <c r="F343" s="2">
        <v>41765</v>
      </c>
      <c r="G343" s="2">
        <v>43957</v>
      </c>
      <c r="H343" s="1" t="s">
        <v>15</v>
      </c>
      <c r="I343" s="1" t="s">
        <v>87</v>
      </c>
      <c r="J343" s="1" t="s">
        <v>91</v>
      </c>
      <c r="K343" s="1" t="s">
        <v>91</v>
      </c>
      <c r="L343" s="1">
        <v>8</v>
      </c>
      <c r="M343" s="31" t="str">
        <f>VLOOKUP(L343,TiposUso!$A$1:$B$26,2,"FALSO")</f>
        <v>Captação de água subterrânea por meio de poço tubular já existente</v>
      </c>
      <c r="N343" s="1" t="s">
        <v>73</v>
      </c>
      <c r="O343" s="1" t="s">
        <v>307</v>
      </c>
      <c r="P343" s="1" t="s">
        <v>98</v>
      </c>
      <c r="Q343" s="1" t="s">
        <v>4959</v>
      </c>
      <c r="R343" s="1" t="s">
        <v>4960</v>
      </c>
      <c r="S343" s="19">
        <f t="shared" si="7"/>
        <v>1.0277777777777777</v>
      </c>
      <c r="T343" s="1">
        <v>3.7</v>
      </c>
    </row>
    <row r="344" spans="1:21" s="1" customFormat="1" ht="15" customHeight="1" x14ac:dyDescent="0.2">
      <c r="A344" s="1" t="s">
        <v>4961</v>
      </c>
      <c r="B344" s="1" t="s">
        <v>4962</v>
      </c>
      <c r="C344" s="1" t="s">
        <v>4963</v>
      </c>
      <c r="D344" s="1" t="s">
        <v>4964</v>
      </c>
      <c r="E344" s="1" t="s">
        <v>4965</v>
      </c>
      <c r="F344" s="2">
        <v>41765</v>
      </c>
      <c r="G344" s="2">
        <v>43226</v>
      </c>
      <c r="H344" s="1" t="s">
        <v>15</v>
      </c>
      <c r="I344" s="1" t="s">
        <v>183</v>
      </c>
      <c r="J344" s="1" t="s">
        <v>91</v>
      </c>
      <c r="K344" s="1" t="s">
        <v>91</v>
      </c>
      <c r="L344" s="1">
        <v>8</v>
      </c>
      <c r="M344" s="31" t="str">
        <f>VLOOKUP(L344,TiposUso!$A$1:$B$26,2,"FALSO")</f>
        <v>Captação de água subterrânea por meio de poço tubular já existente</v>
      </c>
      <c r="N344" s="1" t="s">
        <v>20</v>
      </c>
      <c r="O344" s="1" t="s">
        <v>154</v>
      </c>
      <c r="P344" s="1" t="s">
        <v>98</v>
      </c>
      <c r="Q344" s="1" t="s">
        <v>4966</v>
      </c>
      <c r="R344" s="1" t="s">
        <v>4967</v>
      </c>
      <c r="S344" s="19">
        <f t="shared" si="7"/>
        <v>1.1111111111111112</v>
      </c>
      <c r="T344" s="1">
        <v>4</v>
      </c>
    </row>
    <row r="345" spans="1:21" s="1" customFormat="1" ht="15" customHeight="1" x14ac:dyDescent="0.2">
      <c r="A345" s="1" t="s">
        <v>4968</v>
      </c>
      <c r="B345" s="1" t="s">
        <v>4969</v>
      </c>
      <c r="C345" s="1" t="s">
        <v>4970</v>
      </c>
      <c r="D345" s="1" t="s">
        <v>2741</v>
      </c>
      <c r="E345" s="1" t="s">
        <v>4971</v>
      </c>
      <c r="F345" s="2">
        <v>41765</v>
      </c>
      <c r="G345" s="2">
        <v>43226</v>
      </c>
      <c r="H345" s="1" t="s">
        <v>15</v>
      </c>
      <c r="I345" s="1" t="s">
        <v>168</v>
      </c>
      <c r="J345" s="1" t="s">
        <v>91</v>
      </c>
      <c r="K345" s="1" t="s">
        <v>91</v>
      </c>
      <c r="L345" s="1">
        <v>26</v>
      </c>
      <c r="M345" s="31" t="str">
        <f>VLOOKUP(L345,TiposUso!$A$1:$B$26,2,"FALSO")</f>
        <v>Dragagem em cava aluvionar para fins de extração mineral</v>
      </c>
      <c r="N345" s="1" t="s">
        <v>20</v>
      </c>
      <c r="O345" s="1" t="s">
        <v>945</v>
      </c>
      <c r="P345" s="1" t="s">
        <v>169</v>
      </c>
      <c r="Q345" s="53" t="s">
        <v>4972</v>
      </c>
      <c r="R345" s="53" t="s">
        <v>4973</v>
      </c>
      <c r="S345" s="19">
        <f t="shared" si="7"/>
        <v>0.38472222222222224</v>
      </c>
      <c r="T345" s="1">
        <v>1.385</v>
      </c>
    </row>
    <row r="346" spans="1:21" s="1" customFormat="1" ht="15" customHeight="1" x14ac:dyDescent="0.2">
      <c r="A346" s="1" t="s">
        <v>5012</v>
      </c>
      <c r="B346" s="1" t="s">
        <v>5013</v>
      </c>
      <c r="C346" s="1" t="s">
        <v>5014</v>
      </c>
      <c r="D346" s="14" t="s">
        <v>1144</v>
      </c>
      <c r="E346" s="1" t="s">
        <v>5015</v>
      </c>
      <c r="F346" s="2">
        <v>41765</v>
      </c>
      <c r="G346" s="2">
        <v>43591</v>
      </c>
      <c r="H346" s="1" t="s">
        <v>15</v>
      </c>
      <c r="I346" s="1" t="s">
        <v>5016</v>
      </c>
      <c r="J346" s="1" t="s">
        <v>91</v>
      </c>
      <c r="K346" s="1" t="s">
        <v>91</v>
      </c>
      <c r="L346" s="1">
        <v>8</v>
      </c>
      <c r="M346" s="31" t="str">
        <f>VLOOKUP(L346,TiposUso!$A$1:$B$26,2,"FALSO")</f>
        <v>Captação de água subterrânea por meio de poço tubular já existente</v>
      </c>
      <c r="N346" s="1" t="s">
        <v>24</v>
      </c>
      <c r="O346" s="1" t="s">
        <v>1111</v>
      </c>
      <c r="P346" s="1" t="s">
        <v>98</v>
      </c>
      <c r="Q346" s="1" t="s">
        <v>5017</v>
      </c>
      <c r="R346" s="1" t="s">
        <v>5018</v>
      </c>
      <c r="S346" s="19">
        <f t="shared" si="7"/>
        <v>0.2388888888888889</v>
      </c>
      <c r="T346" s="1">
        <v>0.86</v>
      </c>
      <c r="U346" s="1" t="s">
        <v>5019</v>
      </c>
    </row>
    <row r="347" spans="1:21" s="1" customFormat="1" ht="15" customHeight="1" x14ac:dyDescent="0.2">
      <c r="A347" s="1" t="s">
        <v>5020</v>
      </c>
      <c r="B347" s="1" t="s">
        <v>5013</v>
      </c>
      <c r="C347" s="1" t="s">
        <v>5021</v>
      </c>
      <c r="D347" s="14" t="s">
        <v>1144</v>
      </c>
      <c r="E347" s="1" t="s">
        <v>5022</v>
      </c>
      <c r="F347" s="2">
        <v>41765</v>
      </c>
      <c r="G347" s="2">
        <v>43591</v>
      </c>
      <c r="H347" s="1" t="s">
        <v>15</v>
      </c>
      <c r="I347" s="1" t="s">
        <v>1146</v>
      </c>
      <c r="J347" s="1" t="s">
        <v>91</v>
      </c>
      <c r="K347" s="1" t="s">
        <v>91</v>
      </c>
      <c r="L347" s="1">
        <v>8</v>
      </c>
      <c r="M347" s="31" t="str">
        <f>VLOOKUP(L347,TiposUso!$A$1:$B$26,2,"FALSO")</f>
        <v>Captação de água subterrânea por meio de poço tubular já existente</v>
      </c>
      <c r="N347" s="1" t="s">
        <v>24</v>
      </c>
      <c r="O347" s="1" t="s">
        <v>1111</v>
      </c>
      <c r="P347" s="1" t="s">
        <v>98</v>
      </c>
      <c r="Q347" s="1" t="s">
        <v>5023</v>
      </c>
      <c r="R347" s="1" t="s">
        <v>5024</v>
      </c>
      <c r="S347" s="19">
        <f t="shared" si="7"/>
        <v>0.4</v>
      </c>
      <c r="T347" s="1">
        <v>1.44</v>
      </c>
      <c r="U347" s="1" t="s">
        <v>5025</v>
      </c>
    </row>
    <row r="348" spans="1:21" s="1" customFormat="1" ht="15" customHeight="1" x14ac:dyDescent="0.2">
      <c r="A348" s="1" t="s">
        <v>5026</v>
      </c>
      <c r="B348" s="1" t="s">
        <v>5013</v>
      </c>
      <c r="C348" s="1" t="s">
        <v>5027</v>
      </c>
      <c r="D348" s="1" t="s">
        <v>1678</v>
      </c>
      <c r="E348" s="1" t="s">
        <v>5028</v>
      </c>
      <c r="F348" s="2">
        <v>41765</v>
      </c>
      <c r="G348" s="2">
        <v>43957</v>
      </c>
      <c r="H348" s="1" t="s">
        <v>15</v>
      </c>
      <c r="I348" s="1" t="s">
        <v>298</v>
      </c>
      <c r="J348" s="1" t="s">
        <v>91</v>
      </c>
      <c r="K348" s="1" t="s">
        <v>91</v>
      </c>
      <c r="L348" s="1">
        <v>8</v>
      </c>
      <c r="M348" s="31" t="str">
        <f>VLOOKUP(L348,TiposUso!$A$1:$B$26,2,"FALSO")</f>
        <v>Captação de água subterrânea por meio de poço tubular já existente</v>
      </c>
      <c r="N348" s="1" t="s">
        <v>67</v>
      </c>
      <c r="O348" s="1" t="s">
        <v>4701</v>
      </c>
      <c r="P348" s="1" t="s">
        <v>98</v>
      </c>
      <c r="Q348" s="1" t="s">
        <v>5029</v>
      </c>
      <c r="R348" s="1" t="s">
        <v>5030</v>
      </c>
      <c r="S348" s="19">
        <f t="shared" si="7"/>
        <v>0.69444444444444442</v>
      </c>
      <c r="T348" s="1">
        <v>2.5</v>
      </c>
    </row>
    <row r="349" spans="1:21" s="1" customFormat="1" ht="15" customHeight="1" x14ac:dyDescent="0.2">
      <c r="A349" s="1" t="s">
        <v>5031</v>
      </c>
      <c r="B349" s="1" t="s">
        <v>5032</v>
      </c>
      <c r="C349" s="1" t="s">
        <v>5033</v>
      </c>
      <c r="D349" s="1" t="s">
        <v>5034</v>
      </c>
      <c r="E349" s="1" t="s">
        <v>5035</v>
      </c>
      <c r="F349" s="2">
        <v>41765</v>
      </c>
      <c r="G349" s="2">
        <v>43591</v>
      </c>
      <c r="H349" s="1" t="s">
        <v>15</v>
      </c>
      <c r="I349" s="1" t="s">
        <v>87</v>
      </c>
      <c r="J349" s="1" t="s">
        <v>91</v>
      </c>
      <c r="K349" s="1" t="s">
        <v>91</v>
      </c>
      <c r="L349" s="1">
        <v>8</v>
      </c>
      <c r="M349" s="31" t="str">
        <f>VLOOKUP(L349,TiposUso!$A$1:$B$26,2,"FALSO")</f>
        <v>Captação de água subterrânea por meio de poço tubular já existente</v>
      </c>
      <c r="N349" s="1" t="s">
        <v>67</v>
      </c>
      <c r="O349" s="1" t="s">
        <v>4701</v>
      </c>
      <c r="P349" s="1" t="s">
        <v>98</v>
      </c>
      <c r="Q349" s="1" t="s">
        <v>5036</v>
      </c>
      <c r="R349" s="1" t="s">
        <v>5037</v>
      </c>
      <c r="S349" s="19">
        <f t="shared" si="7"/>
        <v>0.3611111111111111</v>
      </c>
      <c r="T349" s="1">
        <v>1.3</v>
      </c>
    </row>
    <row r="350" spans="1:21" s="1" customFormat="1" ht="15" customHeight="1" x14ac:dyDescent="0.2">
      <c r="A350" s="1" t="s">
        <v>5038</v>
      </c>
      <c r="B350" s="1" t="s">
        <v>5039</v>
      </c>
      <c r="C350" s="1" t="s">
        <v>5040</v>
      </c>
      <c r="D350" s="1" t="s">
        <v>2252</v>
      </c>
      <c r="E350" s="1" t="s">
        <v>5102</v>
      </c>
      <c r="F350" s="2">
        <v>41765</v>
      </c>
      <c r="G350" s="2">
        <v>43591</v>
      </c>
      <c r="H350" s="1" t="s">
        <v>15</v>
      </c>
      <c r="I350" s="1" t="s">
        <v>5041</v>
      </c>
      <c r="J350" s="1" t="s">
        <v>91</v>
      </c>
      <c r="K350" s="1" t="s">
        <v>91</v>
      </c>
      <c r="L350" s="1">
        <v>8</v>
      </c>
      <c r="M350" s="31" t="str">
        <f>VLOOKUP(L350,TiposUso!$A$1:$B$26,2,"FALSO")</f>
        <v>Captação de água subterrânea por meio de poço tubular já existente</v>
      </c>
      <c r="N350" s="1" t="s">
        <v>29</v>
      </c>
      <c r="O350" s="1" t="s">
        <v>5042</v>
      </c>
      <c r="P350" s="1" t="s">
        <v>98</v>
      </c>
      <c r="Q350" s="1" t="s">
        <v>5043</v>
      </c>
      <c r="R350" s="1" t="s">
        <v>5044</v>
      </c>
      <c r="S350" s="19">
        <f t="shared" si="7"/>
        <v>0.55555555555555558</v>
      </c>
      <c r="T350" s="1">
        <v>2</v>
      </c>
    </row>
    <row r="351" spans="1:21" s="1" customFormat="1" ht="15" customHeight="1" x14ac:dyDescent="0.2">
      <c r="A351" s="1" t="s">
        <v>5045</v>
      </c>
      <c r="B351" s="1" t="s">
        <v>5046</v>
      </c>
      <c r="C351" s="1" t="s">
        <v>5047</v>
      </c>
      <c r="D351" s="1" t="s">
        <v>2085</v>
      </c>
      <c r="E351" s="1" t="s">
        <v>5103</v>
      </c>
      <c r="F351" s="2">
        <v>41765</v>
      </c>
      <c r="G351" s="2">
        <v>43591</v>
      </c>
      <c r="H351" s="1" t="s">
        <v>15</v>
      </c>
      <c r="I351" s="1" t="s">
        <v>5048</v>
      </c>
      <c r="J351" s="1" t="s">
        <v>91</v>
      </c>
      <c r="K351" s="1" t="s">
        <v>91</v>
      </c>
      <c r="L351" s="1">
        <v>8</v>
      </c>
      <c r="M351" s="31" t="str">
        <f>VLOOKUP(L351,TiposUso!$A$1:$B$26,2,"FALSO")</f>
        <v>Captação de água subterrânea por meio de poço tubular já existente</v>
      </c>
      <c r="N351" s="1" t="s">
        <v>30</v>
      </c>
      <c r="O351" s="1" t="s">
        <v>5049</v>
      </c>
      <c r="P351" s="1" t="s">
        <v>98</v>
      </c>
      <c r="Q351" s="1" t="s">
        <v>5050</v>
      </c>
      <c r="R351" s="1" t="s">
        <v>5051</v>
      </c>
      <c r="S351" s="19">
        <f t="shared" si="7"/>
        <v>0.69444444444444442</v>
      </c>
      <c r="T351" s="1">
        <v>2.5</v>
      </c>
    </row>
    <row r="352" spans="1:21" s="1" customFormat="1" ht="15" customHeight="1" x14ac:dyDescent="0.2">
      <c r="A352" s="1" t="s">
        <v>5052</v>
      </c>
      <c r="B352" s="1" t="s">
        <v>5053</v>
      </c>
      <c r="C352" s="1" t="s">
        <v>5054</v>
      </c>
      <c r="D352" s="1" t="s">
        <v>2271</v>
      </c>
      <c r="E352" s="1" t="s">
        <v>5104</v>
      </c>
      <c r="F352" s="2">
        <v>41765</v>
      </c>
      <c r="G352" s="2">
        <v>42149</v>
      </c>
      <c r="H352" s="1" t="s">
        <v>15</v>
      </c>
      <c r="I352" s="1" t="s">
        <v>153</v>
      </c>
      <c r="J352" s="1" t="s">
        <v>91</v>
      </c>
      <c r="K352" s="1" t="s">
        <v>91</v>
      </c>
      <c r="L352" s="1">
        <v>8</v>
      </c>
      <c r="M352" s="31" t="str">
        <f>VLOOKUP(L352,TiposUso!$A$1:$B$26,2,"FALSO")</f>
        <v>Captação de água subterrânea por meio de poço tubular já existente</v>
      </c>
      <c r="N352" s="1" t="s">
        <v>30</v>
      </c>
      <c r="O352" s="1" t="s">
        <v>2272</v>
      </c>
      <c r="P352" s="1" t="s">
        <v>98</v>
      </c>
      <c r="Q352" s="1" t="s">
        <v>5055</v>
      </c>
      <c r="R352" s="1" t="s">
        <v>5056</v>
      </c>
      <c r="S352" s="19">
        <f t="shared" si="7"/>
        <v>1.5277777777777777</v>
      </c>
      <c r="T352" s="1">
        <v>5.5</v>
      </c>
    </row>
    <row r="353" spans="1:21" s="1" customFormat="1" ht="15" customHeight="1" x14ac:dyDescent="0.2">
      <c r="A353" s="1" t="s">
        <v>5057</v>
      </c>
      <c r="B353" s="1" t="s">
        <v>5058</v>
      </c>
      <c r="C353" s="1" t="s">
        <v>5059</v>
      </c>
      <c r="D353" s="1" t="s">
        <v>123</v>
      </c>
      <c r="E353" s="1" t="s">
        <v>5105</v>
      </c>
      <c r="F353" s="2">
        <v>41765</v>
      </c>
      <c r="G353" s="2">
        <v>43187</v>
      </c>
      <c r="H353" s="1" t="s">
        <v>15</v>
      </c>
      <c r="I353" s="1" t="s">
        <v>87</v>
      </c>
      <c r="J353" s="1" t="s">
        <v>91</v>
      </c>
      <c r="K353" s="1" t="s">
        <v>91</v>
      </c>
      <c r="L353" s="1">
        <v>8</v>
      </c>
      <c r="M353" s="31" t="str">
        <f>VLOOKUP(L353,TiposUso!$A$1:$B$26,2,"FALSO")</f>
        <v>Captação de água subterrânea por meio de poço tubular já existente</v>
      </c>
      <c r="N353" s="1" t="s">
        <v>25</v>
      </c>
      <c r="O353" s="1" t="s">
        <v>126</v>
      </c>
      <c r="P353" s="1" t="s">
        <v>98</v>
      </c>
      <c r="Q353" s="1" t="s">
        <v>5060</v>
      </c>
      <c r="R353" s="1" t="s">
        <v>5061</v>
      </c>
      <c r="S353" s="19">
        <f t="shared" si="7"/>
        <v>0.1388888888888889</v>
      </c>
      <c r="T353" s="1">
        <v>0.5</v>
      </c>
    </row>
    <row r="354" spans="1:21" s="1" customFormat="1" ht="15" customHeight="1" x14ac:dyDescent="0.2">
      <c r="A354" s="1" t="s">
        <v>5078</v>
      </c>
      <c r="B354" s="1" t="s">
        <v>5079</v>
      </c>
      <c r="C354" s="1" t="s">
        <v>5080</v>
      </c>
      <c r="D354" s="1" t="s">
        <v>1054</v>
      </c>
      <c r="E354" s="1" t="s">
        <v>5081</v>
      </c>
      <c r="F354" s="2">
        <v>41767</v>
      </c>
      <c r="G354" s="2">
        <v>43593</v>
      </c>
      <c r="H354" s="1" t="s">
        <v>15</v>
      </c>
      <c r="I354" s="1" t="s">
        <v>153</v>
      </c>
      <c r="J354" s="1" t="s">
        <v>91</v>
      </c>
      <c r="K354" s="1" t="s">
        <v>91</v>
      </c>
      <c r="L354" s="1">
        <v>8</v>
      </c>
      <c r="M354" s="31" t="str">
        <f>VLOOKUP(L354,TiposUso!$A$1:$B$26,2,"FALSO")</f>
        <v>Captação de água subterrânea por meio de poço tubular já existente</v>
      </c>
      <c r="N354" s="1" t="s">
        <v>65</v>
      </c>
      <c r="O354" s="1" t="s">
        <v>135</v>
      </c>
      <c r="P354" s="1" t="s">
        <v>98</v>
      </c>
      <c r="Q354" s="1" t="s">
        <v>5082</v>
      </c>
      <c r="R354" s="1" t="s">
        <v>5083</v>
      </c>
      <c r="S354" s="19">
        <f t="shared" si="7"/>
        <v>5</v>
      </c>
      <c r="T354" s="1">
        <v>18</v>
      </c>
    </row>
    <row r="355" spans="1:21" s="1" customFormat="1" ht="15" customHeight="1" x14ac:dyDescent="0.2">
      <c r="A355" s="1" t="s">
        <v>5084</v>
      </c>
      <c r="B355" s="1" t="s">
        <v>5085</v>
      </c>
      <c r="C355" s="1" t="s">
        <v>5086</v>
      </c>
      <c r="D355" s="1" t="s">
        <v>5087</v>
      </c>
      <c r="E355" s="1" t="s">
        <v>5088</v>
      </c>
      <c r="F355" s="2">
        <v>41767</v>
      </c>
      <c r="G355" s="2">
        <v>43228</v>
      </c>
      <c r="H355" s="1" t="s">
        <v>15</v>
      </c>
      <c r="I355" s="1" t="s">
        <v>153</v>
      </c>
      <c r="J355" s="1" t="s">
        <v>91</v>
      </c>
      <c r="K355" s="1" t="s">
        <v>91</v>
      </c>
      <c r="L355" s="1">
        <v>8</v>
      </c>
      <c r="M355" s="31" t="str">
        <f>VLOOKUP(L355,TiposUso!$A$1:$B$26,2,"FALSO")</f>
        <v>Captação de água subterrânea por meio de poço tubular já existente</v>
      </c>
      <c r="N355" s="1" t="s">
        <v>71</v>
      </c>
      <c r="O355" s="1" t="s">
        <v>1081</v>
      </c>
      <c r="P355" s="1" t="s">
        <v>98</v>
      </c>
      <c r="Q355" s="1" t="s">
        <v>5089</v>
      </c>
      <c r="R355" s="1" t="s">
        <v>5090</v>
      </c>
      <c r="S355" s="19">
        <f t="shared" si="7"/>
        <v>5.1861111111111109</v>
      </c>
      <c r="T355" s="1">
        <v>18.670000000000002</v>
      </c>
    </row>
    <row r="356" spans="1:21" s="1" customFormat="1" ht="15" customHeight="1" x14ac:dyDescent="0.2">
      <c r="A356" s="1" t="s">
        <v>5091</v>
      </c>
      <c r="B356" s="1" t="s">
        <v>5092</v>
      </c>
      <c r="C356" s="1" t="s">
        <v>5093</v>
      </c>
      <c r="D356" s="1" t="s">
        <v>1078</v>
      </c>
      <c r="E356" s="1" t="s">
        <v>5094</v>
      </c>
      <c r="F356" s="2">
        <v>41767</v>
      </c>
      <c r="G356" s="2">
        <v>43593</v>
      </c>
      <c r="H356" s="1" t="s">
        <v>15</v>
      </c>
      <c r="I356" s="1" t="s">
        <v>5095</v>
      </c>
      <c r="J356" s="1" t="s">
        <v>91</v>
      </c>
      <c r="K356" s="1" t="s">
        <v>91</v>
      </c>
      <c r="L356" s="1">
        <v>8</v>
      </c>
      <c r="M356" s="31" t="str">
        <f>VLOOKUP(L356,TiposUso!$A$1:$B$26,2,"FALSO")</f>
        <v>Captação de água subterrânea por meio de poço tubular já existente</v>
      </c>
      <c r="N356" s="1" t="s">
        <v>71</v>
      </c>
      <c r="O356" s="1" t="s">
        <v>4063</v>
      </c>
      <c r="P356" s="1" t="s">
        <v>98</v>
      </c>
      <c r="Q356" s="1" t="s">
        <v>5096</v>
      </c>
      <c r="R356" s="1" t="s">
        <v>5097</v>
      </c>
      <c r="S356" s="19">
        <f t="shared" si="7"/>
        <v>50</v>
      </c>
      <c r="T356" s="1">
        <v>180</v>
      </c>
    </row>
    <row r="357" spans="1:21" ht="15.75" x14ac:dyDescent="0.25">
      <c r="A357" s="40" t="s">
        <v>5108</v>
      </c>
      <c r="B357" s="27" t="s">
        <v>5092</v>
      </c>
      <c r="C357" s="27" t="s">
        <v>5093</v>
      </c>
      <c r="D357" s="27" t="s">
        <v>1078</v>
      </c>
      <c r="E357" s="60" t="s">
        <v>5109</v>
      </c>
      <c r="F357" s="28">
        <v>41767</v>
      </c>
      <c r="G357" s="28">
        <v>43593</v>
      </c>
      <c r="H357" s="27" t="s">
        <v>15</v>
      </c>
      <c r="I357" s="27" t="s">
        <v>5110</v>
      </c>
      <c r="J357" s="27" t="s">
        <v>91</v>
      </c>
      <c r="K357" s="27" t="s">
        <v>91</v>
      </c>
      <c r="L357" s="27">
        <v>8</v>
      </c>
      <c r="M357" s="31" t="str">
        <f>VLOOKUP(L357,TiposUso!$A$1:$B$26,2,"FALSO")</f>
        <v>Captação de água subterrânea por meio de poço tubular já existente</v>
      </c>
      <c r="N357" s="27" t="s">
        <v>71</v>
      </c>
      <c r="O357" s="27" t="s">
        <v>4063</v>
      </c>
      <c r="P357" s="27" t="s">
        <v>98</v>
      </c>
      <c r="Q357" s="40" t="s">
        <v>5111</v>
      </c>
      <c r="R357" s="40" t="s">
        <v>5112</v>
      </c>
      <c r="S357" s="61">
        <f t="shared" si="7"/>
        <v>50</v>
      </c>
      <c r="T357" s="43">
        <v>180</v>
      </c>
      <c r="U357" s="43"/>
    </row>
    <row r="358" spans="1:21" s="1" customFormat="1" ht="15" customHeight="1" x14ac:dyDescent="0.2">
      <c r="A358" s="1" t="s">
        <v>5113</v>
      </c>
      <c r="B358" s="1" t="s">
        <v>5114</v>
      </c>
      <c r="C358" s="1" t="s">
        <v>5115</v>
      </c>
      <c r="D358" s="1" t="s">
        <v>5116</v>
      </c>
      <c r="E358" s="1" t="s">
        <v>5117</v>
      </c>
      <c r="F358" s="2">
        <v>41767</v>
      </c>
      <c r="G358" s="2">
        <v>43929</v>
      </c>
      <c r="H358" s="1" t="s">
        <v>15</v>
      </c>
      <c r="I358" s="1" t="s">
        <v>153</v>
      </c>
      <c r="J358" s="1" t="s">
        <v>91</v>
      </c>
      <c r="K358" s="1" t="s">
        <v>91</v>
      </c>
      <c r="L358" s="1">
        <v>8</v>
      </c>
      <c r="M358" s="31" t="str">
        <f>VLOOKUP(L358,TiposUso!$A$1:$B$26,2,"FALSO")</f>
        <v>Captação de água subterrânea por meio de poço tubular já existente</v>
      </c>
      <c r="N358" s="1" t="s">
        <v>26</v>
      </c>
      <c r="O358" s="1" t="s">
        <v>5118</v>
      </c>
      <c r="P358" s="1" t="s">
        <v>98</v>
      </c>
      <c r="Q358" s="1" t="s">
        <v>5119</v>
      </c>
      <c r="R358" s="1" t="s">
        <v>4396</v>
      </c>
      <c r="S358" s="19">
        <f t="shared" si="7"/>
        <v>1</v>
      </c>
      <c r="T358" s="1">
        <v>3.6</v>
      </c>
    </row>
    <row r="359" spans="1:21" s="1" customFormat="1" ht="15" customHeight="1" x14ac:dyDescent="0.2">
      <c r="A359" s="1" t="s">
        <v>5120</v>
      </c>
      <c r="B359" s="1" t="s">
        <v>5121</v>
      </c>
      <c r="C359" s="1" t="s">
        <v>5122</v>
      </c>
      <c r="D359" s="1" t="s">
        <v>5123</v>
      </c>
      <c r="E359" s="1" t="s">
        <v>5124</v>
      </c>
      <c r="F359" s="2">
        <v>41767</v>
      </c>
      <c r="G359" s="2">
        <v>43593</v>
      </c>
      <c r="H359" s="1" t="s">
        <v>15</v>
      </c>
      <c r="I359" s="1" t="s">
        <v>5125</v>
      </c>
      <c r="J359" s="1" t="s">
        <v>91</v>
      </c>
      <c r="K359" s="1" t="s">
        <v>91</v>
      </c>
      <c r="L359" s="1">
        <v>8</v>
      </c>
      <c r="M359" s="31" t="str">
        <f>VLOOKUP(L359,TiposUso!$A$1:$B$26,2,"FALSO")</f>
        <v>Captação de água subterrânea por meio de poço tubular já existente</v>
      </c>
      <c r="N359" s="1" t="s">
        <v>71</v>
      </c>
      <c r="O359" s="1" t="s">
        <v>1081</v>
      </c>
      <c r="P359" s="1" t="s">
        <v>98</v>
      </c>
      <c r="Q359" s="1" t="s">
        <v>5126</v>
      </c>
      <c r="R359" s="1" t="s">
        <v>5127</v>
      </c>
      <c r="S359" s="19">
        <f t="shared" si="7"/>
        <v>4.3944444444444448</v>
      </c>
      <c r="T359" s="1">
        <v>15.82</v>
      </c>
    </row>
    <row r="360" spans="1:21" s="1" customFormat="1" ht="15" customHeight="1" x14ac:dyDescent="0.2">
      <c r="A360" s="1" t="s">
        <v>5128</v>
      </c>
      <c r="B360" s="1" t="s">
        <v>5129</v>
      </c>
      <c r="C360" s="1" t="s">
        <v>5130</v>
      </c>
      <c r="D360" s="1" t="s">
        <v>1094</v>
      </c>
      <c r="E360" s="1" t="s">
        <v>5131</v>
      </c>
      <c r="F360" s="2">
        <v>41767</v>
      </c>
      <c r="G360" s="2">
        <v>43198</v>
      </c>
      <c r="H360" s="1" t="s">
        <v>15</v>
      </c>
      <c r="I360" s="1" t="s">
        <v>5132</v>
      </c>
      <c r="J360" s="1" t="s">
        <v>91</v>
      </c>
      <c r="K360" s="1" t="s">
        <v>91</v>
      </c>
      <c r="L360" s="1">
        <v>8</v>
      </c>
      <c r="M360" s="31" t="str">
        <f>VLOOKUP(L360,TiposUso!$A$1:$B$26,2,"FALSO")</f>
        <v>Captação de água subterrânea por meio de poço tubular já existente</v>
      </c>
      <c r="N360" s="1" t="s">
        <v>71</v>
      </c>
      <c r="O360" s="1" t="s">
        <v>3079</v>
      </c>
      <c r="P360" s="1" t="s">
        <v>98</v>
      </c>
      <c r="Q360" s="1" t="s">
        <v>5133</v>
      </c>
      <c r="R360" s="1" t="s">
        <v>5134</v>
      </c>
      <c r="S360" s="19">
        <f t="shared" si="7"/>
        <v>2.75</v>
      </c>
      <c r="T360" s="1">
        <v>9.9</v>
      </c>
    </row>
    <row r="361" spans="1:21" s="1" customFormat="1" ht="15" customHeight="1" x14ac:dyDescent="0.2">
      <c r="A361" s="1" t="s">
        <v>5135</v>
      </c>
      <c r="B361" s="1" t="s">
        <v>5129</v>
      </c>
      <c r="C361" s="1" t="s">
        <v>5130</v>
      </c>
      <c r="D361" s="1" t="s">
        <v>1094</v>
      </c>
      <c r="E361" s="1" t="s">
        <v>5136</v>
      </c>
      <c r="F361" s="2">
        <v>41767</v>
      </c>
      <c r="G361" s="2">
        <v>43198</v>
      </c>
      <c r="H361" s="1" t="s">
        <v>15</v>
      </c>
      <c r="I361" s="1" t="s">
        <v>5132</v>
      </c>
      <c r="J361" s="1" t="s">
        <v>91</v>
      </c>
      <c r="K361" s="1" t="s">
        <v>91</v>
      </c>
      <c r="L361" s="1">
        <v>8</v>
      </c>
      <c r="M361" s="31" t="str">
        <f>VLOOKUP(L361,TiposUso!$A$1:$B$26,2,"FALSO")</f>
        <v>Captação de água subterrânea por meio de poço tubular já existente</v>
      </c>
      <c r="N361" s="1" t="s">
        <v>71</v>
      </c>
      <c r="O361" s="1" t="s">
        <v>3079</v>
      </c>
      <c r="P361" s="1" t="s">
        <v>98</v>
      </c>
      <c r="Q361" s="1" t="s">
        <v>5137</v>
      </c>
      <c r="R361" s="1" t="s">
        <v>5134</v>
      </c>
      <c r="S361" s="19">
        <f t="shared" si="7"/>
        <v>2.7777777777777777</v>
      </c>
      <c r="T361" s="1">
        <v>10</v>
      </c>
    </row>
    <row r="362" spans="1:21" s="1" customFormat="1" ht="15" customHeight="1" x14ac:dyDescent="0.2">
      <c r="A362" s="1" t="s">
        <v>5138</v>
      </c>
      <c r="B362" s="1" t="s">
        <v>5139</v>
      </c>
      <c r="C362" s="1" t="s">
        <v>5140</v>
      </c>
      <c r="D362" s="1" t="s">
        <v>1078</v>
      </c>
      <c r="E362" s="1" t="s">
        <v>1414</v>
      </c>
      <c r="F362" s="2">
        <v>41767</v>
      </c>
      <c r="G362" s="2">
        <v>42212</v>
      </c>
      <c r="H362" s="1" t="s">
        <v>15</v>
      </c>
      <c r="I362" s="1" t="s">
        <v>786</v>
      </c>
      <c r="J362" s="1" t="s">
        <v>91</v>
      </c>
      <c r="K362" s="1" t="s">
        <v>91</v>
      </c>
      <c r="L362" s="1">
        <v>8</v>
      </c>
      <c r="M362" s="31" t="str">
        <f>VLOOKUP(L362,TiposUso!$A$1:$B$26,2,"FALSO")</f>
        <v>Captação de água subterrânea por meio de poço tubular já existente</v>
      </c>
      <c r="N362" s="1" t="s">
        <v>71</v>
      </c>
      <c r="O362" s="1" t="s">
        <v>1081</v>
      </c>
      <c r="P362" s="1" t="s">
        <v>98</v>
      </c>
      <c r="Q362" s="1" t="s">
        <v>5141</v>
      </c>
      <c r="R362" s="1" t="s">
        <v>5142</v>
      </c>
      <c r="S362" s="19">
        <f t="shared" si="7"/>
        <v>1.9444444444444444</v>
      </c>
      <c r="T362" s="1">
        <v>7</v>
      </c>
    </row>
    <row r="363" spans="1:21" s="1" customFormat="1" ht="15" customHeight="1" x14ac:dyDescent="0.2">
      <c r="A363" s="1" t="s">
        <v>5143</v>
      </c>
      <c r="B363" s="1" t="s">
        <v>5144</v>
      </c>
      <c r="C363" s="1" t="s">
        <v>5145</v>
      </c>
      <c r="D363" s="1" t="s">
        <v>1094</v>
      </c>
      <c r="E363" s="1" t="s">
        <v>5146</v>
      </c>
      <c r="F363" s="2">
        <v>41767</v>
      </c>
      <c r="G363" s="2">
        <v>43593</v>
      </c>
      <c r="H363" s="1" t="s">
        <v>15</v>
      </c>
      <c r="I363" s="1" t="s">
        <v>87</v>
      </c>
      <c r="J363" s="1" t="s">
        <v>91</v>
      </c>
      <c r="K363" s="1" t="s">
        <v>91</v>
      </c>
      <c r="L363" s="1">
        <v>8</v>
      </c>
      <c r="M363" s="31" t="str">
        <f>VLOOKUP(L363,TiposUso!$A$1:$B$26,2,"FALSO")</f>
        <v>Captação de água subterrânea por meio de poço tubular já existente</v>
      </c>
      <c r="N363" s="1" t="s">
        <v>71</v>
      </c>
      <c r="O363" s="1" t="s">
        <v>5147</v>
      </c>
      <c r="P363" s="1" t="s">
        <v>98</v>
      </c>
      <c r="Q363" s="1" t="s">
        <v>5148</v>
      </c>
      <c r="R363" s="1" t="s">
        <v>5149</v>
      </c>
      <c r="S363" s="19">
        <f t="shared" si="7"/>
        <v>3.3333333333333335</v>
      </c>
      <c r="T363" s="1">
        <v>12</v>
      </c>
    </row>
    <row r="364" spans="1:21" s="1" customFormat="1" ht="15" customHeight="1" x14ac:dyDescent="0.2">
      <c r="A364" s="1" t="s">
        <v>5150</v>
      </c>
      <c r="B364" s="1" t="s">
        <v>5151</v>
      </c>
      <c r="C364" s="1" t="s">
        <v>5152</v>
      </c>
      <c r="D364" s="1" t="s">
        <v>5153</v>
      </c>
      <c r="E364" s="1" t="s">
        <v>5154</v>
      </c>
      <c r="F364" s="2">
        <v>41767</v>
      </c>
      <c r="G364" s="2">
        <v>43593</v>
      </c>
      <c r="H364" s="1" t="s">
        <v>15</v>
      </c>
      <c r="I364" s="1" t="s">
        <v>5155</v>
      </c>
      <c r="J364" s="1" t="s">
        <v>91</v>
      </c>
      <c r="K364" s="1" t="s">
        <v>91</v>
      </c>
      <c r="L364" s="1">
        <v>8</v>
      </c>
      <c r="M364" s="31" t="str">
        <f>VLOOKUP(L364,TiposUso!$A$1:$B$26,2,"FALSO")</f>
        <v>Captação de água subterrânea por meio de poço tubular já existente</v>
      </c>
      <c r="N364" s="1" t="s">
        <v>71</v>
      </c>
      <c r="O364" s="1" t="s">
        <v>3079</v>
      </c>
      <c r="P364" s="1" t="s">
        <v>98</v>
      </c>
      <c r="Q364" s="1" t="s">
        <v>5156</v>
      </c>
      <c r="R364" s="1" t="s">
        <v>5157</v>
      </c>
      <c r="S364" s="19">
        <f t="shared" si="7"/>
        <v>63.888888888888886</v>
      </c>
      <c r="T364" s="1">
        <v>230</v>
      </c>
    </row>
    <row r="365" spans="1:21" s="1" customFormat="1" ht="15" customHeight="1" x14ac:dyDescent="0.2">
      <c r="A365" s="1" t="s">
        <v>5158</v>
      </c>
      <c r="B365" s="1" t="s">
        <v>5159</v>
      </c>
      <c r="C365" s="1" t="s">
        <v>5160</v>
      </c>
      <c r="D365" s="1" t="s">
        <v>5161</v>
      </c>
      <c r="E365" s="1" t="s">
        <v>5162</v>
      </c>
      <c r="F365" s="2">
        <v>41767</v>
      </c>
      <c r="G365" s="2">
        <v>43593</v>
      </c>
      <c r="H365" s="1" t="s">
        <v>15</v>
      </c>
      <c r="I365" s="1" t="s">
        <v>961</v>
      </c>
      <c r="J365" s="1" t="s">
        <v>91</v>
      </c>
      <c r="K365" s="1" t="s">
        <v>91</v>
      </c>
      <c r="L365" s="1">
        <v>8</v>
      </c>
      <c r="M365" s="31" t="str">
        <f>VLOOKUP(L365,TiposUso!$A$1:$B$26,2,"FALSO")</f>
        <v>Captação de água subterrânea por meio de poço tubular já existente</v>
      </c>
      <c r="N365" s="1" t="s">
        <v>71</v>
      </c>
      <c r="O365" s="1" t="s">
        <v>3079</v>
      </c>
      <c r="P365" s="1" t="s">
        <v>98</v>
      </c>
      <c r="Q365" s="1" t="s">
        <v>5163</v>
      </c>
      <c r="R365" s="1" t="s">
        <v>5164</v>
      </c>
      <c r="S365" s="19">
        <f t="shared" si="7"/>
        <v>20.555555555555557</v>
      </c>
      <c r="T365" s="1">
        <v>74</v>
      </c>
    </row>
    <row r="366" spans="1:21" s="1" customFormat="1" ht="15" customHeight="1" x14ac:dyDescent="0.2">
      <c r="A366" s="1" t="s">
        <v>5165</v>
      </c>
      <c r="B366" s="1" t="s">
        <v>5159</v>
      </c>
      <c r="C366" s="1" t="s">
        <v>5160</v>
      </c>
      <c r="D366" s="1" t="s">
        <v>5161</v>
      </c>
      <c r="E366" s="1" t="s">
        <v>5166</v>
      </c>
      <c r="F366" s="2">
        <v>41767</v>
      </c>
      <c r="G366" s="2">
        <v>43593</v>
      </c>
      <c r="H366" s="1" t="s">
        <v>15</v>
      </c>
      <c r="I366" s="1" t="s">
        <v>1388</v>
      </c>
      <c r="J366" s="1" t="s">
        <v>91</v>
      </c>
      <c r="K366" s="1" t="s">
        <v>91</v>
      </c>
      <c r="L366" s="1">
        <v>8</v>
      </c>
      <c r="M366" s="31" t="str">
        <f>VLOOKUP(L366,TiposUso!$A$1:$B$26,2,"FALSO")</f>
        <v>Captação de água subterrânea por meio de poço tubular já existente</v>
      </c>
      <c r="N366" s="1" t="s">
        <v>71</v>
      </c>
      <c r="O366" s="1" t="s">
        <v>3079</v>
      </c>
      <c r="P366" s="1" t="s">
        <v>98</v>
      </c>
      <c r="Q366" s="1" t="s">
        <v>5167</v>
      </c>
      <c r="R366" s="1" t="s">
        <v>5168</v>
      </c>
      <c r="S366" s="19">
        <f t="shared" si="7"/>
        <v>19.722222222222221</v>
      </c>
      <c r="T366" s="1">
        <v>71</v>
      </c>
    </row>
    <row r="367" spans="1:21" s="1" customFormat="1" ht="15" customHeight="1" x14ac:dyDescent="0.2">
      <c r="A367" s="1" t="s">
        <v>5195</v>
      </c>
      <c r="B367" s="1" t="s">
        <v>5196</v>
      </c>
      <c r="C367" s="1" t="s">
        <v>5197</v>
      </c>
      <c r="D367" s="1" t="s">
        <v>3471</v>
      </c>
      <c r="E367" s="1" t="s">
        <v>5198</v>
      </c>
      <c r="F367" s="2">
        <v>41767</v>
      </c>
      <c r="G367" s="2">
        <v>43228</v>
      </c>
      <c r="H367" s="1" t="s">
        <v>15</v>
      </c>
      <c r="I367" s="1" t="s">
        <v>168</v>
      </c>
      <c r="J367" s="1" t="s">
        <v>91</v>
      </c>
      <c r="K367" s="1" t="s">
        <v>91</v>
      </c>
      <c r="L367" s="1">
        <v>26</v>
      </c>
      <c r="M367" s="31" t="str">
        <f>VLOOKUP(L367,TiposUso!$A$1:$B$26,2,"FALSO")</f>
        <v>Dragagem em cava aluvionar para fins de extração mineral</v>
      </c>
      <c r="N367" s="1" t="s">
        <v>20</v>
      </c>
      <c r="O367" s="1" t="s">
        <v>5199</v>
      </c>
      <c r="P367" s="1" t="s">
        <v>169</v>
      </c>
      <c r="Q367" s="53" t="s">
        <v>5200</v>
      </c>
      <c r="R367" s="53" t="s">
        <v>5201</v>
      </c>
      <c r="S367" s="19">
        <f t="shared" si="7"/>
        <v>20.833333333333332</v>
      </c>
      <c r="T367" s="1">
        <v>75</v>
      </c>
    </row>
    <row r="368" spans="1:21" s="1" customFormat="1" ht="15" customHeight="1" x14ac:dyDescent="0.2">
      <c r="A368" s="1" t="s">
        <v>5202</v>
      </c>
      <c r="B368" s="1" t="s">
        <v>5203</v>
      </c>
      <c r="C368" s="1" t="s">
        <v>5204</v>
      </c>
      <c r="D368" s="1" t="s">
        <v>759</v>
      </c>
      <c r="E368" s="1" t="s">
        <v>5205</v>
      </c>
      <c r="F368" s="2">
        <v>41767</v>
      </c>
      <c r="G368" s="2">
        <v>43593</v>
      </c>
      <c r="H368" s="1" t="s">
        <v>15</v>
      </c>
      <c r="I368" s="1" t="s">
        <v>87</v>
      </c>
      <c r="J368" s="1" t="s">
        <v>91</v>
      </c>
      <c r="K368" s="1" t="s">
        <v>91</v>
      </c>
      <c r="L368" s="1">
        <v>8</v>
      </c>
      <c r="M368" s="31" t="str">
        <f>VLOOKUP(L368,TiposUso!$A$1:$B$26,2,"FALSO")</f>
        <v>Captação de água subterrânea por meio de poço tubular já existente</v>
      </c>
      <c r="N368" s="1" t="s">
        <v>65</v>
      </c>
      <c r="O368" s="1" t="s">
        <v>135</v>
      </c>
      <c r="P368" s="1" t="s">
        <v>5206</v>
      </c>
      <c r="Q368" s="1" t="s">
        <v>5207</v>
      </c>
      <c r="R368" s="1" t="s">
        <v>5208</v>
      </c>
      <c r="S368" s="19">
        <f t="shared" si="7"/>
        <v>1.0555555555555556</v>
      </c>
      <c r="T368" s="1">
        <v>3.8</v>
      </c>
    </row>
    <row r="369" spans="1:21" s="1" customFormat="1" ht="15" customHeight="1" x14ac:dyDescent="0.2">
      <c r="A369" s="1" t="s">
        <v>5209</v>
      </c>
      <c r="B369" s="1" t="s">
        <v>5210</v>
      </c>
      <c r="C369" s="1" t="s">
        <v>5211</v>
      </c>
      <c r="D369" s="1" t="s">
        <v>767</v>
      </c>
      <c r="E369" s="1" t="s">
        <v>5212</v>
      </c>
      <c r="F369" s="2">
        <v>41767</v>
      </c>
      <c r="G369" s="2">
        <v>43593</v>
      </c>
      <c r="H369" s="1" t="s">
        <v>15</v>
      </c>
      <c r="I369" s="1" t="s">
        <v>153</v>
      </c>
      <c r="J369" s="1" t="s">
        <v>91</v>
      </c>
      <c r="K369" s="1" t="s">
        <v>91</v>
      </c>
      <c r="L369" s="1">
        <v>8</v>
      </c>
      <c r="M369" s="31" t="str">
        <f>VLOOKUP(L369,TiposUso!$A$1:$B$26,2,"FALSO")</f>
        <v>Captação de água subterrânea por meio de poço tubular já existente</v>
      </c>
      <c r="N369" s="1" t="s">
        <v>20</v>
      </c>
      <c r="O369" s="1" t="s">
        <v>154</v>
      </c>
      <c r="P369" s="1" t="s">
        <v>98</v>
      </c>
      <c r="Q369" s="1" t="s">
        <v>5213</v>
      </c>
      <c r="R369" s="1" t="s">
        <v>5214</v>
      </c>
      <c r="S369" s="19">
        <f t="shared" si="7"/>
        <v>0.11388888888888889</v>
      </c>
      <c r="T369" s="1">
        <v>0.41</v>
      </c>
    </row>
    <row r="370" spans="1:21" s="1" customFormat="1" ht="15" customHeight="1" x14ac:dyDescent="0.2">
      <c r="A370" s="1" t="s">
        <v>5247</v>
      </c>
      <c r="B370" s="1" t="s">
        <v>5248</v>
      </c>
      <c r="C370" s="1" t="s">
        <v>5249</v>
      </c>
      <c r="D370" s="1" t="s">
        <v>793</v>
      </c>
      <c r="E370" s="1" t="s">
        <v>5250</v>
      </c>
      <c r="F370" s="2">
        <v>41768</v>
      </c>
      <c r="G370" s="2">
        <v>43950</v>
      </c>
      <c r="H370" s="1" t="s">
        <v>15</v>
      </c>
      <c r="I370" s="1" t="s">
        <v>5251</v>
      </c>
      <c r="J370" s="1" t="s">
        <v>91</v>
      </c>
      <c r="K370" s="1" t="s">
        <v>91</v>
      </c>
      <c r="L370" s="1">
        <v>8</v>
      </c>
      <c r="M370" s="31" t="str">
        <f>VLOOKUP(L370,TiposUso!$A$1:$B$26,2,"FALSO")</f>
        <v>Captação de água subterrânea por meio de poço tubular já existente</v>
      </c>
      <c r="N370" s="1" t="s">
        <v>70</v>
      </c>
      <c r="O370" s="1" t="s">
        <v>184</v>
      </c>
      <c r="P370" s="1" t="s">
        <v>98</v>
      </c>
      <c r="Q370" s="1" t="s">
        <v>5252</v>
      </c>
      <c r="R370" s="1" t="s">
        <v>5253</v>
      </c>
      <c r="S370" s="19">
        <f t="shared" si="7"/>
        <v>2.7777777777777777</v>
      </c>
      <c r="T370" s="1">
        <v>10</v>
      </c>
    </row>
    <row r="371" spans="1:21" s="1" customFormat="1" ht="15" customHeight="1" x14ac:dyDescent="0.2">
      <c r="A371" s="1" t="s">
        <v>5254</v>
      </c>
      <c r="B371" s="1" t="s">
        <v>5298</v>
      </c>
      <c r="C371" s="1" t="s">
        <v>5255</v>
      </c>
      <c r="D371" s="1" t="s">
        <v>181</v>
      </c>
      <c r="E371" s="1" t="s">
        <v>5256</v>
      </c>
      <c r="F371" s="2">
        <v>41768</v>
      </c>
      <c r="G371" s="2">
        <v>43950</v>
      </c>
      <c r="H371" s="1" t="s">
        <v>15</v>
      </c>
      <c r="I371" s="1" t="s">
        <v>5257</v>
      </c>
      <c r="J371" s="1" t="s">
        <v>91</v>
      </c>
      <c r="K371" s="1" t="s">
        <v>91</v>
      </c>
      <c r="L371" s="1">
        <v>8</v>
      </c>
      <c r="M371" s="31" t="str">
        <f>VLOOKUP(L371,TiposUso!$A$1:$B$26,2,"FALSO")</f>
        <v>Captação de água subterrânea por meio de poço tubular já existente</v>
      </c>
      <c r="N371" s="1" t="s">
        <v>70</v>
      </c>
      <c r="O371" s="1" t="s">
        <v>184</v>
      </c>
      <c r="P371" s="1" t="s">
        <v>98</v>
      </c>
      <c r="Q371" s="1" t="s">
        <v>5258</v>
      </c>
      <c r="R371" s="1" t="s">
        <v>5259</v>
      </c>
      <c r="S371" s="19">
        <f t="shared" si="7"/>
        <v>3.1111111111111112</v>
      </c>
      <c r="T371" s="1">
        <v>11.2</v>
      </c>
      <c r="U371" s="1" t="s">
        <v>5260</v>
      </c>
    </row>
    <row r="372" spans="1:21" s="1" customFormat="1" ht="15" customHeight="1" x14ac:dyDescent="0.2">
      <c r="A372" s="1" t="s">
        <v>5297</v>
      </c>
      <c r="B372" s="1" t="s">
        <v>1163</v>
      </c>
      <c r="C372" s="1" t="s">
        <v>1164</v>
      </c>
      <c r="D372" s="1" t="s">
        <v>1165</v>
      </c>
      <c r="E372" s="1" t="s">
        <v>5434</v>
      </c>
      <c r="F372" s="2">
        <v>41768</v>
      </c>
      <c r="G372" s="2">
        <v>42339</v>
      </c>
      <c r="H372" s="1" t="s">
        <v>15</v>
      </c>
      <c r="I372" s="1" t="s">
        <v>5299</v>
      </c>
      <c r="J372" s="1" t="s">
        <v>91</v>
      </c>
      <c r="K372" s="1" t="s">
        <v>91</v>
      </c>
      <c r="L372" s="1">
        <v>8</v>
      </c>
      <c r="M372" s="31" t="str">
        <f>VLOOKUP(L372,TiposUso!$A$1:$B$26,2,"FALSO")</f>
        <v>Captação de água subterrânea por meio de poço tubular já existente</v>
      </c>
      <c r="N372" s="1" t="s">
        <v>28</v>
      </c>
      <c r="O372" s="1" t="s">
        <v>592</v>
      </c>
      <c r="P372" s="1" t="s">
        <v>98</v>
      </c>
      <c r="Q372" s="1" t="s">
        <v>5300</v>
      </c>
      <c r="R372" s="1" t="s">
        <v>5301</v>
      </c>
      <c r="S372" s="19">
        <f t="shared" si="7"/>
        <v>1.2777777777777777</v>
      </c>
      <c r="T372" s="1">
        <v>4.5999999999999996</v>
      </c>
    </row>
    <row r="373" spans="1:21" s="1" customFormat="1" ht="15" customHeight="1" x14ac:dyDescent="0.2">
      <c r="A373" s="1" t="s">
        <v>5302</v>
      </c>
      <c r="B373" s="1" t="s">
        <v>5303</v>
      </c>
      <c r="C373" s="1" t="s">
        <v>5304</v>
      </c>
      <c r="D373" s="1" t="s">
        <v>572</v>
      </c>
      <c r="E373" s="1" t="s">
        <v>5435</v>
      </c>
      <c r="F373" s="2">
        <v>41768</v>
      </c>
      <c r="G373" s="2">
        <v>44686</v>
      </c>
      <c r="H373" s="1" t="s">
        <v>15</v>
      </c>
      <c r="I373" s="1" t="s">
        <v>87</v>
      </c>
      <c r="J373" s="1" t="s">
        <v>91</v>
      </c>
      <c r="K373" s="1" t="s">
        <v>91</v>
      </c>
      <c r="L373" s="1">
        <v>8</v>
      </c>
      <c r="M373" s="31" t="str">
        <f>VLOOKUP(L373,TiposUso!$A$1:$B$26,2,"FALSO")</f>
        <v>Captação de água subterrânea por meio de poço tubular já existente</v>
      </c>
      <c r="N373" s="1" t="s">
        <v>21</v>
      </c>
      <c r="O373" s="1" t="s">
        <v>565</v>
      </c>
      <c r="P373" s="1" t="s">
        <v>98</v>
      </c>
      <c r="Q373" s="1" t="s">
        <v>5305</v>
      </c>
      <c r="R373" s="1" t="s">
        <v>5306</v>
      </c>
      <c r="S373" s="19">
        <f t="shared" si="7"/>
        <v>1.1111111111111112</v>
      </c>
      <c r="T373" s="1">
        <v>4</v>
      </c>
    </row>
    <row r="374" spans="1:21" s="1" customFormat="1" ht="15" customHeight="1" x14ac:dyDescent="0.2">
      <c r="A374" s="1" t="s">
        <v>5307</v>
      </c>
      <c r="B374" s="1" t="s">
        <v>5308</v>
      </c>
      <c r="C374" s="1" t="s">
        <v>1152</v>
      </c>
      <c r="D374" s="1" t="s">
        <v>1153</v>
      </c>
      <c r="E374" s="1" t="s">
        <v>5436</v>
      </c>
      <c r="F374" s="2">
        <v>41768</v>
      </c>
      <c r="G374" s="2">
        <v>43594</v>
      </c>
      <c r="H374" s="1" t="s">
        <v>15</v>
      </c>
      <c r="I374" s="1" t="s">
        <v>183</v>
      </c>
      <c r="J374" s="1" t="s">
        <v>91</v>
      </c>
      <c r="K374" s="1" t="s">
        <v>91</v>
      </c>
      <c r="L374" s="1">
        <v>8</v>
      </c>
      <c r="M374" s="31" t="str">
        <f>VLOOKUP(L374,TiposUso!$A$1:$B$26,2,"FALSO")</f>
        <v>Captação de água subterrânea por meio de poço tubular já existente</v>
      </c>
      <c r="N374" s="1" t="s">
        <v>28</v>
      </c>
      <c r="O374" s="1" t="s">
        <v>592</v>
      </c>
      <c r="P374" s="1" t="s">
        <v>98</v>
      </c>
      <c r="Q374" s="1" t="s">
        <v>5309</v>
      </c>
      <c r="R374" s="1" t="s">
        <v>5310</v>
      </c>
      <c r="S374" s="19">
        <f t="shared" si="7"/>
        <v>5.458333333333333</v>
      </c>
      <c r="T374" s="1">
        <v>19.649999999999999</v>
      </c>
    </row>
    <row r="375" spans="1:21" s="1" customFormat="1" ht="15" customHeight="1" x14ac:dyDescent="0.2">
      <c r="A375" s="1" t="s">
        <v>5311</v>
      </c>
      <c r="B375" s="1" t="s">
        <v>5312</v>
      </c>
      <c r="C375" s="1" t="s">
        <v>5313</v>
      </c>
      <c r="D375" s="1" t="s">
        <v>572</v>
      </c>
      <c r="E375" s="1" t="s">
        <v>5437</v>
      </c>
      <c r="F375" s="2">
        <v>41768</v>
      </c>
      <c r="G375" s="2">
        <v>43594</v>
      </c>
      <c r="H375" s="1" t="s">
        <v>15</v>
      </c>
      <c r="I375" s="1" t="s">
        <v>183</v>
      </c>
      <c r="J375" s="1" t="s">
        <v>91</v>
      </c>
      <c r="K375" s="1" t="s">
        <v>91</v>
      </c>
      <c r="L375" s="1">
        <v>8</v>
      </c>
      <c r="M375" s="31" t="str">
        <f>VLOOKUP(L375,TiposUso!$A$1:$B$26,2,"FALSO")</f>
        <v>Captação de água subterrânea por meio de poço tubular já existente</v>
      </c>
      <c r="N375" s="1" t="s">
        <v>21</v>
      </c>
      <c r="O375" s="1" t="s">
        <v>565</v>
      </c>
      <c r="P375" s="1" t="s">
        <v>98</v>
      </c>
      <c r="Q375" s="1" t="s">
        <v>5314</v>
      </c>
      <c r="R375" s="1" t="s">
        <v>5315</v>
      </c>
      <c r="S375" s="19">
        <f t="shared" si="7"/>
        <v>1.3888888888888888</v>
      </c>
      <c r="T375" s="1">
        <v>5</v>
      </c>
    </row>
    <row r="376" spans="1:21" s="1" customFormat="1" ht="15" customHeight="1" x14ac:dyDescent="0.2">
      <c r="A376" s="1" t="s">
        <v>5316</v>
      </c>
      <c r="B376" s="1" t="s">
        <v>5317</v>
      </c>
      <c r="C376" s="1" t="s">
        <v>5318</v>
      </c>
      <c r="D376" s="1" t="s">
        <v>605</v>
      </c>
      <c r="E376" s="1" t="s">
        <v>5438</v>
      </c>
      <c r="F376" s="2">
        <v>41768</v>
      </c>
      <c r="G376" s="2">
        <v>43594</v>
      </c>
      <c r="H376" s="1" t="s">
        <v>15</v>
      </c>
      <c r="I376" s="1" t="s">
        <v>87</v>
      </c>
      <c r="J376" s="1" t="s">
        <v>91</v>
      </c>
      <c r="K376" s="1" t="s">
        <v>91</v>
      </c>
      <c r="L376" s="1">
        <v>8</v>
      </c>
      <c r="M376" s="31" t="str">
        <f>VLOOKUP(L376,TiposUso!$A$1:$B$26,2,"FALSO")</f>
        <v>Captação de água subterrânea por meio de poço tubular já existente</v>
      </c>
      <c r="N376" s="1" t="s">
        <v>77</v>
      </c>
      <c r="O376" s="1" t="s">
        <v>532</v>
      </c>
      <c r="P376" s="1" t="s">
        <v>98</v>
      </c>
      <c r="Q376" s="1" t="s">
        <v>5319</v>
      </c>
      <c r="R376" s="1" t="s">
        <v>5287</v>
      </c>
      <c r="S376" s="19">
        <f t="shared" si="7"/>
        <v>1.3888888888888888</v>
      </c>
      <c r="T376" s="1">
        <v>5</v>
      </c>
    </row>
    <row r="377" spans="1:21" s="1" customFormat="1" ht="15" customHeight="1" x14ac:dyDescent="0.2">
      <c r="A377" s="1" t="s">
        <v>5320</v>
      </c>
      <c r="B377" s="1" t="s">
        <v>5321</v>
      </c>
      <c r="C377" s="1" t="s">
        <v>5322</v>
      </c>
      <c r="D377" s="1" t="s">
        <v>605</v>
      </c>
      <c r="E377" s="1" t="s">
        <v>5439</v>
      </c>
      <c r="F377" s="2">
        <v>41768</v>
      </c>
      <c r="G377" s="2">
        <v>43594</v>
      </c>
      <c r="H377" s="1" t="s">
        <v>15</v>
      </c>
      <c r="I377" s="1" t="s">
        <v>183</v>
      </c>
      <c r="J377" s="1" t="s">
        <v>91</v>
      </c>
      <c r="K377" s="1" t="s">
        <v>91</v>
      </c>
      <c r="L377" s="1">
        <v>8</v>
      </c>
      <c r="M377" s="31" t="str">
        <f>VLOOKUP(L377,TiposUso!$A$1:$B$26,2,"FALSO")</f>
        <v>Captação de água subterrânea por meio de poço tubular já existente</v>
      </c>
      <c r="N377" s="1" t="s">
        <v>77</v>
      </c>
      <c r="O377" s="1" t="s">
        <v>532</v>
      </c>
      <c r="P377" s="1" t="s">
        <v>98</v>
      </c>
      <c r="Q377" s="1" t="s">
        <v>5319</v>
      </c>
      <c r="R377" s="1" t="s">
        <v>5287</v>
      </c>
      <c r="S377" s="19">
        <f t="shared" si="7"/>
        <v>0.22222222222222221</v>
      </c>
      <c r="T377" s="1">
        <v>0.8</v>
      </c>
    </row>
    <row r="378" spans="1:21" s="1" customFormat="1" ht="15" customHeight="1" x14ac:dyDescent="0.2">
      <c r="A378" s="1" t="s">
        <v>5323</v>
      </c>
      <c r="B378" s="1" t="s">
        <v>5324</v>
      </c>
      <c r="C378" s="1" t="s">
        <v>5325</v>
      </c>
      <c r="D378" s="1" t="s">
        <v>1153</v>
      </c>
      <c r="E378" s="1" t="s">
        <v>5440</v>
      </c>
      <c r="F378" s="2">
        <v>41768</v>
      </c>
      <c r="G378" s="2">
        <v>43594</v>
      </c>
      <c r="H378" s="1" t="s">
        <v>15</v>
      </c>
      <c r="I378" s="1" t="s">
        <v>1146</v>
      </c>
      <c r="J378" s="1" t="s">
        <v>91</v>
      </c>
      <c r="K378" s="1" t="s">
        <v>91</v>
      </c>
      <c r="L378" s="1">
        <v>8</v>
      </c>
      <c r="M378" s="31" t="str">
        <f>VLOOKUP(L378,TiposUso!$A$1:$B$26,2,"FALSO")</f>
        <v>Captação de água subterrânea por meio de poço tubular já existente</v>
      </c>
      <c r="N378" s="1" t="s">
        <v>28</v>
      </c>
      <c r="O378" s="1" t="s">
        <v>592</v>
      </c>
      <c r="P378" s="1" t="s">
        <v>98</v>
      </c>
      <c r="Q378" s="1" t="s">
        <v>5326</v>
      </c>
      <c r="R378" s="1" t="s">
        <v>5327</v>
      </c>
      <c r="S378" s="19">
        <f t="shared" si="7"/>
        <v>0.1111111111111111</v>
      </c>
      <c r="T378" s="1">
        <v>0.4</v>
      </c>
    </row>
    <row r="379" spans="1:21" s="14" customFormat="1" ht="15" customHeight="1" x14ac:dyDescent="0.2">
      <c r="A379" s="1" t="s">
        <v>5328</v>
      </c>
      <c r="B379" s="1" t="s">
        <v>5329</v>
      </c>
      <c r="C379" s="1" t="s">
        <v>5330</v>
      </c>
      <c r="D379" s="14" t="s">
        <v>1257</v>
      </c>
      <c r="E379" s="1" t="s">
        <v>5441</v>
      </c>
      <c r="F379" s="2">
        <v>41768</v>
      </c>
      <c r="G379" s="33">
        <v>43016</v>
      </c>
      <c r="H379" s="14" t="s">
        <v>15</v>
      </c>
      <c r="I379" s="1" t="s">
        <v>153</v>
      </c>
      <c r="J379" s="1" t="s">
        <v>91</v>
      </c>
      <c r="K379" s="1" t="s">
        <v>91</v>
      </c>
      <c r="L379" s="14">
        <v>9</v>
      </c>
      <c r="M379" s="31" t="str">
        <f>VLOOKUP(L379,TiposUso!$A$1:$B$26,2,"FALSO")</f>
        <v>Captação de água subterrânea por meio de poço manual (cisterna)</v>
      </c>
      <c r="N379" s="14" t="s">
        <v>76</v>
      </c>
      <c r="O379" s="1" t="s">
        <v>685</v>
      </c>
      <c r="P379" s="14" t="s">
        <v>1672</v>
      </c>
      <c r="Q379" s="1" t="s">
        <v>5331</v>
      </c>
      <c r="R379" s="1" t="s">
        <v>5332</v>
      </c>
      <c r="S379" s="19">
        <f t="shared" si="7"/>
        <v>0.55555555555555558</v>
      </c>
      <c r="T379" s="14">
        <v>2</v>
      </c>
    </row>
    <row r="380" spans="1:21" s="1" customFormat="1" ht="15" customHeight="1" x14ac:dyDescent="0.2">
      <c r="A380" s="1" t="s">
        <v>5333</v>
      </c>
      <c r="B380" s="1" t="s">
        <v>5329</v>
      </c>
      <c r="C380" s="1" t="s">
        <v>5330</v>
      </c>
      <c r="D380" s="14" t="s">
        <v>1257</v>
      </c>
      <c r="E380" s="1" t="s">
        <v>5442</v>
      </c>
      <c r="F380" s="2">
        <v>41768</v>
      </c>
      <c r="G380" s="33">
        <v>43016</v>
      </c>
      <c r="H380" s="14" t="s">
        <v>15</v>
      </c>
      <c r="I380" s="1" t="s">
        <v>153</v>
      </c>
      <c r="J380" s="1" t="s">
        <v>91</v>
      </c>
      <c r="K380" s="1" t="s">
        <v>91</v>
      </c>
      <c r="L380" s="14">
        <v>9</v>
      </c>
      <c r="M380" s="31" t="str">
        <f>VLOOKUP(L380,TiposUso!$A$1:$B$26,2,"FALSO")</f>
        <v>Captação de água subterrânea por meio de poço manual (cisterna)</v>
      </c>
      <c r="N380" s="14" t="s">
        <v>76</v>
      </c>
      <c r="O380" s="1" t="s">
        <v>685</v>
      </c>
      <c r="P380" s="14" t="s">
        <v>1672</v>
      </c>
      <c r="Q380" s="1" t="s">
        <v>5334</v>
      </c>
      <c r="R380" s="1" t="s">
        <v>5335</v>
      </c>
      <c r="S380" s="19">
        <f t="shared" si="7"/>
        <v>1.1111111111111112</v>
      </c>
      <c r="T380" s="1">
        <v>4</v>
      </c>
    </row>
    <row r="381" spans="1:21" s="1" customFormat="1" ht="15" customHeight="1" x14ac:dyDescent="0.2">
      <c r="A381" s="1" t="s">
        <v>5336</v>
      </c>
      <c r="B381" s="1" t="s">
        <v>5329</v>
      </c>
      <c r="C381" s="1" t="s">
        <v>5330</v>
      </c>
      <c r="D381" s="14" t="s">
        <v>1257</v>
      </c>
      <c r="E381" s="1" t="s">
        <v>5443</v>
      </c>
      <c r="F381" s="2">
        <v>41768</v>
      </c>
      <c r="G381" s="33">
        <v>43016</v>
      </c>
      <c r="H381" s="14" t="s">
        <v>15</v>
      </c>
      <c r="I381" s="1" t="s">
        <v>153</v>
      </c>
      <c r="J381" s="1" t="s">
        <v>91</v>
      </c>
      <c r="K381" s="1" t="s">
        <v>91</v>
      </c>
      <c r="L381" s="14">
        <v>9</v>
      </c>
      <c r="M381" s="31" t="str">
        <f>VLOOKUP(L381,TiposUso!$A$1:$B$26,2,"FALSO")</f>
        <v>Captação de água subterrânea por meio de poço manual (cisterna)</v>
      </c>
      <c r="N381" s="14" t="s">
        <v>76</v>
      </c>
      <c r="O381" s="1" t="s">
        <v>685</v>
      </c>
      <c r="P381" s="14" t="s">
        <v>1672</v>
      </c>
      <c r="Q381" s="1" t="s">
        <v>5337</v>
      </c>
      <c r="R381" s="1" t="s">
        <v>5338</v>
      </c>
      <c r="S381" s="19">
        <f t="shared" si="7"/>
        <v>0.52777777777777779</v>
      </c>
      <c r="T381" s="1">
        <v>1.9</v>
      </c>
    </row>
    <row r="382" spans="1:21" s="1" customFormat="1" ht="15" customHeight="1" x14ac:dyDescent="0.2">
      <c r="A382" s="1" t="s">
        <v>5339</v>
      </c>
      <c r="B382" s="1" t="s">
        <v>5329</v>
      </c>
      <c r="C382" s="1" t="s">
        <v>5330</v>
      </c>
      <c r="D382" s="14" t="s">
        <v>1257</v>
      </c>
      <c r="E382" s="1" t="s">
        <v>5444</v>
      </c>
      <c r="F382" s="2">
        <v>41768</v>
      </c>
      <c r="G382" s="33">
        <v>43016</v>
      </c>
      <c r="H382" s="14" t="s">
        <v>15</v>
      </c>
      <c r="I382" s="1" t="s">
        <v>153</v>
      </c>
      <c r="J382" s="1" t="s">
        <v>91</v>
      </c>
      <c r="K382" s="1" t="s">
        <v>91</v>
      </c>
      <c r="L382" s="14">
        <v>9</v>
      </c>
      <c r="M382" s="31" t="str">
        <f>VLOOKUP(L382,TiposUso!$A$1:$B$26,2,"FALSO")</f>
        <v>Captação de água subterrânea por meio de poço manual (cisterna)</v>
      </c>
      <c r="N382" s="14" t="s">
        <v>76</v>
      </c>
      <c r="O382" s="1" t="s">
        <v>685</v>
      </c>
      <c r="P382" s="14" t="s">
        <v>1672</v>
      </c>
      <c r="Q382" s="1" t="s">
        <v>5340</v>
      </c>
      <c r="R382" s="1" t="s">
        <v>5341</v>
      </c>
      <c r="S382" s="19">
        <f t="shared" si="7"/>
        <v>0.52777777777777779</v>
      </c>
      <c r="T382" s="1">
        <v>1.9</v>
      </c>
    </row>
    <row r="383" spans="1:21" s="1" customFormat="1" ht="15" customHeight="1" x14ac:dyDescent="0.2">
      <c r="A383" s="1" t="s">
        <v>5342</v>
      </c>
      <c r="B383" s="1" t="s">
        <v>5343</v>
      </c>
      <c r="C383" s="1" t="s">
        <v>5344</v>
      </c>
      <c r="D383" s="1" t="s">
        <v>692</v>
      </c>
      <c r="E383" s="1" t="s">
        <v>5445</v>
      </c>
      <c r="F383" s="2">
        <v>41768</v>
      </c>
      <c r="G383" s="2">
        <v>43229</v>
      </c>
      <c r="H383" s="1" t="s">
        <v>15</v>
      </c>
      <c r="I383" s="1" t="s">
        <v>142</v>
      </c>
      <c r="J383" s="1" t="s">
        <v>91</v>
      </c>
      <c r="K383" s="1" t="s">
        <v>91</v>
      </c>
      <c r="L383" s="1">
        <v>8</v>
      </c>
      <c r="M383" s="31" t="str">
        <f>VLOOKUP(L383,TiposUso!$A$1:$B$26,2,"FALSO")</f>
        <v>Captação de água subterrânea por meio de poço tubular já existente</v>
      </c>
      <c r="N383" s="1" t="s">
        <v>21</v>
      </c>
      <c r="O383" s="1" t="s">
        <v>565</v>
      </c>
      <c r="P383" s="1" t="s">
        <v>98</v>
      </c>
      <c r="Q383" s="1" t="s">
        <v>5345</v>
      </c>
      <c r="R383" s="1" t="s">
        <v>5346</v>
      </c>
      <c r="S383" s="19">
        <f t="shared" si="7"/>
        <v>0.55555555555555558</v>
      </c>
      <c r="T383" s="1">
        <v>2</v>
      </c>
    </row>
    <row r="384" spans="1:21" s="1" customFormat="1" ht="15" customHeight="1" x14ac:dyDescent="0.2">
      <c r="A384" s="1" t="s">
        <v>5347</v>
      </c>
      <c r="B384" s="1" t="s">
        <v>5348</v>
      </c>
      <c r="C384" s="1" t="s">
        <v>5349</v>
      </c>
      <c r="D384" s="1" t="s">
        <v>5350</v>
      </c>
      <c r="E384" s="1" t="s">
        <v>5446</v>
      </c>
      <c r="F384" s="2">
        <v>41768</v>
      </c>
      <c r="G384" s="2">
        <v>42838</v>
      </c>
      <c r="H384" s="1" t="s">
        <v>15</v>
      </c>
      <c r="I384" s="1" t="s">
        <v>153</v>
      </c>
      <c r="J384" s="1" t="s">
        <v>91</v>
      </c>
      <c r="K384" s="1" t="s">
        <v>91</v>
      </c>
      <c r="L384" s="1">
        <v>8</v>
      </c>
      <c r="M384" s="31" t="str">
        <f>VLOOKUP(L384,TiposUso!$A$1:$B$26,2,"FALSO")</f>
        <v>Captação de água subterrânea por meio de poço tubular já existente</v>
      </c>
      <c r="N384" s="1" t="s">
        <v>31</v>
      </c>
      <c r="O384" s="1" t="s">
        <v>557</v>
      </c>
      <c r="P384" s="1" t="s">
        <v>98</v>
      </c>
      <c r="Q384" s="1" t="s">
        <v>4310</v>
      </c>
      <c r="R384" s="1" t="s">
        <v>5351</v>
      </c>
      <c r="S384" s="19">
        <f t="shared" si="7"/>
        <v>1.4722222222222223</v>
      </c>
      <c r="T384" s="1">
        <v>5.3</v>
      </c>
    </row>
    <row r="385" spans="1:20" s="1" customFormat="1" ht="15" customHeight="1" x14ac:dyDescent="0.2">
      <c r="A385" s="1" t="s">
        <v>5352</v>
      </c>
      <c r="B385" s="1" t="s">
        <v>5353</v>
      </c>
      <c r="C385" s="1" t="s">
        <v>5354</v>
      </c>
      <c r="D385" s="1" t="s">
        <v>5355</v>
      </c>
      <c r="E385" s="1" t="s">
        <v>5447</v>
      </c>
      <c r="F385" s="2">
        <v>41768</v>
      </c>
      <c r="G385" s="2">
        <v>43194</v>
      </c>
      <c r="H385" s="1" t="s">
        <v>15</v>
      </c>
      <c r="I385" s="1" t="s">
        <v>87</v>
      </c>
      <c r="J385" s="1" t="s">
        <v>91</v>
      </c>
      <c r="K385" s="1" t="s">
        <v>91</v>
      </c>
      <c r="L385" s="1">
        <v>8</v>
      </c>
      <c r="M385" s="31" t="str">
        <f>VLOOKUP(L385,TiposUso!$A$1:$B$26,2,"FALSO")</f>
        <v>Captação de água subterrânea por meio de poço tubular já existente</v>
      </c>
      <c r="N385" s="1" t="s">
        <v>32</v>
      </c>
      <c r="O385" s="1" t="s">
        <v>548</v>
      </c>
      <c r="P385" s="1" t="s">
        <v>98</v>
      </c>
      <c r="Q385" s="1" t="s">
        <v>5356</v>
      </c>
      <c r="R385" s="1" t="s">
        <v>5357</v>
      </c>
      <c r="S385" s="19">
        <f t="shared" si="7"/>
        <v>0.27777777777777779</v>
      </c>
      <c r="T385" s="1">
        <v>1</v>
      </c>
    </row>
    <row r="386" spans="1:20" s="1" customFormat="1" ht="15" customHeight="1" x14ac:dyDescent="0.2">
      <c r="A386" s="1" t="s">
        <v>5358</v>
      </c>
      <c r="B386" s="1" t="s">
        <v>5359</v>
      </c>
      <c r="C386" s="1" t="s">
        <v>5360</v>
      </c>
      <c r="D386" s="1" t="s">
        <v>546</v>
      </c>
      <c r="E386" s="1" t="s">
        <v>5448</v>
      </c>
      <c r="F386" s="2">
        <v>41768</v>
      </c>
      <c r="G386" s="2">
        <v>43594</v>
      </c>
      <c r="H386" s="1" t="s">
        <v>15</v>
      </c>
      <c r="I386" s="1" t="s">
        <v>87</v>
      </c>
      <c r="J386" s="1" t="s">
        <v>91</v>
      </c>
      <c r="K386" s="1" t="s">
        <v>91</v>
      </c>
      <c r="L386" s="1">
        <v>8</v>
      </c>
      <c r="M386" s="31" t="str">
        <f>VLOOKUP(L386,TiposUso!$A$1:$B$26,2,"FALSO")</f>
        <v>Captação de água subterrânea por meio de poço tubular já existente</v>
      </c>
      <c r="N386" s="1" t="s">
        <v>32</v>
      </c>
      <c r="O386" s="1" t="s">
        <v>548</v>
      </c>
      <c r="P386" s="1" t="s">
        <v>98</v>
      </c>
      <c r="Q386" s="1" t="s">
        <v>5361</v>
      </c>
      <c r="R386" s="1" t="s">
        <v>5362</v>
      </c>
      <c r="S386" s="19">
        <f t="shared" si="7"/>
        <v>0.41666666666666669</v>
      </c>
      <c r="T386" s="1">
        <v>1.5</v>
      </c>
    </row>
    <row r="387" spans="1:20" s="1" customFormat="1" ht="15" customHeight="1" x14ac:dyDescent="0.2">
      <c r="A387" s="1" t="s">
        <v>5363</v>
      </c>
      <c r="B387" s="1" t="s">
        <v>5364</v>
      </c>
      <c r="C387" s="1" t="s">
        <v>5365</v>
      </c>
      <c r="D387" s="1" t="s">
        <v>5366</v>
      </c>
      <c r="E387" s="1" t="s">
        <v>5449</v>
      </c>
      <c r="F387" s="2">
        <v>41768</v>
      </c>
      <c r="G387" s="2">
        <v>43956</v>
      </c>
      <c r="H387" s="1" t="s">
        <v>15</v>
      </c>
      <c r="I387" s="1" t="s">
        <v>153</v>
      </c>
      <c r="J387" s="1" t="s">
        <v>91</v>
      </c>
      <c r="K387" s="1" t="s">
        <v>91</v>
      </c>
      <c r="L387" s="1">
        <v>8</v>
      </c>
      <c r="M387" s="31" t="str">
        <f>VLOOKUP(L387,TiposUso!$A$1:$B$26,2,"FALSO")</f>
        <v>Captação de água subterrânea por meio de poço tubular já existente</v>
      </c>
      <c r="N387" s="1" t="s">
        <v>32</v>
      </c>
      <c r="O387" s="1" t="s">
        <v>548</v>
      </c>
      <c r="P387" s="1" t="s">
        <v>98</v>
      </c>
      <c r="Q387" s="1" t="s">
        <v>5367</v>
      </c>
      <c r="R387" s="1" t="s">
        <v>5368</v>
      </c>
      <c r="S387" s="19">
        <f t="shared" si="7"/>
        <v>1.1111111111111112</v>
      </c>
      <c r="T387" s="1">
        <v>4</v>
      </c>
    </row>
    <row r="388" spans="1:20" s="1" customFormat="1" ht="15" customHeight="1" x14ac:dyDescent="0.2">
      <c r="A388" s="1" t="s">
        <v>5528</v>
      </c>
      <c r="B388" s="1" t="s">
        <v>5529</v>
      </c>
      <c r="C388" s="1" t="s">
        <v>5530</v>
      </c>
      <c r="D388" s="1" t="s">
        <v>5531</v>
      </c>
      <c r="E388" s="1" t="s">
        <v>5545</v>
      </c>
      <c r="F388" s="2">
        <v>41772</v>
      </c>
      <c r="G388" s="2">
        <v>54556</v>
      </c>
      <c r="H388" s="1" t="s">
        <v>15</v>
      </c>
      <c r="I388" s="1" t="s">
        <v>826</v>
      </c>
      <c r="J388" s="1" t="s">
        <v>91</v>
      </c>
      <c r="K388" s="1" t="s">
        <v>91</v>
      </c>
      <c r="L388" s="1">
        <v>8</v>
      </c>
      <c r="M388" s="31" t="str">
        <f>VLOOKUP(L388,TiposUso!$A$1:$B$26,2,"FALSO")</f>
        <v>Captação de água subterrânea por meio de poço tubular já existente</v>
      </c>
      <c r="N388" s="1" t="s">
        <v>33</v>
      </c>
      <c r="O388" s="1" t="s">
        <v>227</v>
      </c>
      <c r="P388" s="1" t="s">
        <v>98</v>
      </c>
      <c r="Q388" s="1" t="s">
        <v>5532</v>
      </c>
      <c r="R388" s="1" t="s">
        <v>5533</v>
      </c>
      <c r="S388" s="19">
        <f t="shared" si="7"/>
        <v>1.6666666666666667</v>
      </c>
      <c r="T388" s="1">
        <v>6</v>
      </c>
    </row>
    <row r="389" spans="1:20" s="1" customFormat="1" ht="15" customHeight="1" x14ac:dyDescent="0.2">
      <c r="A389" s="1" t="s">
        <v>5534</v>
      </c>
      <c r="B389" s="1" t="s">
        <v>5535</v>
      </c>
      <c r="C389" s="1" t="s">
        <v>5536</v>
      </c>
      <c r="D389" s="1" t="s">
        <v>227</v>
      </c>
      <c r="E389" s="1" t="s">
        <v>5546</v>
      </c>
      <c r="F389" s="2">
        <v>41772</v>
      </c>
      <c r="G389" s="2">
        <v>43071</v>
      </c>
      <c r="H389" s="14" t="s">
        <v>15</v>
      </c>
      <c r="I389" s="1" t="s">
        <v>142</v>
      </c>
      <c r="J389" s="14" t="s">
        <v>91</v>
      </c>
      <c r="K389" s="14" t="s">
        <v>91</v>
      </c>
      <c r="L389" s="1">
        <v>9</v>
      </c>
      <c r="M389" s="31" t="str">
        <f>VLOOKUP(L389,TiposUso!$A$1:$B$26,2,"FALSO")</f>
        <v>Captação de água subterrânea por meio de poço manual (cisterna)</v>
      </c>
      <c r="N389" s="1" t="s">
        <v>33</v>
      </c>
      <c r="O389" s="1" t="s">
        <v>227</v>
      </c>
      <c r="P389" s="14" t="s">
        <v>1672</v>
      </c>
      <c r="Q389" s="1" t="s">
        <v>5537</v>
      </c>
      <c r="R389" s="1" t="s">
        <v>5538</v>
      </c>
      <c r="S389" s="19">
        <f t="shared" si="7"/>
        <v>0.41666666666666669</v>
      </c>
      <c r="T389" s="14">
        <v>1.5</v>
      </c>
    </row>
    <row r="390" spans="1:20" s="1" customFormat="1" ht="15" customHeight="1" x14ac:dyDescent="0.2">
      <c r="A390" s="1" t="s">
        <v>5539</v>
      </c>
      <c r="B390" s="1" t="s">
        <v>5540</v>
      </c>
      <c r="C390" s="1" t="s">
        <v>5541</v>
      </c>
      <c r="D390" s="1" t="s">
        <v>4824</v>
      </c>
      <c r="E390" s="1" t="s">
        <v>5547</v>
      </c>
      <c r="F390" s="2">
        <v>41772</v>
      </c>
      <c r="G390" s="2">
        <v>42175</v>
      </c>
      <c r="H390" s="14" t="s">
        <v>15</v>
      </c>
      <c r="I390" s="1" t="s">
        <v>183</v>
      </c>
      <c r="J390" s="1" t="s">
        <v>91</v>
      </c>
      <c r="K390" s="1" t="s">
        <v>91</v>
      </c>
      <c r="L390" s="1">
        <v>8</v>
      </c>
      <c r="M390" s="31" t="str">
        <f>VLOOKUP(L390,TiposUso!$A$1:$B$26,2,"FALSO")</f>
        <v>Captação de água subterrânea por meio de poço tubular já existente</v>
      </c>
      <c r="N390" s="14" t="s">
        <v>23</v>
      </c>
      <c r="O390" s="1" t="s">
        <v>255</v>
      </c>
      <c r="P390" s="1" t="s">
        <v>98</v>
      </c>
      <c r="Q390" s="1" t="s">
        <v>5542</v>
      </c>
      <c r="R390" s="1" t="s">
        <v>5543</v>
      </c>
      <c r="S390" s="19">
        <f t="shared" ref="S390:S450" si="8">(T390*1000)/3600</f>
        <v>2.5</v>
      </c>
      <c r="T390" s="14">
        <v>9</v>
      </c>
    </row>
    <row r="391" spans="1:20" s="1" customFormat="1" ht="15" customHeight="1" x14ac:dyDescent="0.2">
      <c r="A391" s="37" t="s">
        <v>5549</v>
      </c>
      <c r="B391" s="37" t="s">
        <v>5550</v>
      </c>
      <c r="C391" s="37" t="s">
        <v>5551</v>
      </c>
      <c r="D391" s="1" t="s">
        <v>2271</v>
      </c>
      <c r="E391" s="37" t="s">
        <v>5789</v>
      </c>
      <c r="F391" s="2">
        <v>41773</v>
      </c>
      <c r="G391" s="2">
        <v>43180</v>
      </c>
      <c r="H391" s="14" t="s">
        <v>15</v>
      </c>
      <c r="I391" s="37" t="s">
        <v>5552</v>
      </c>
      <c r="J391" s="1" t="s">
        <v>91</v>
      </c>
      <c r="K391" s="1" t="s">
        <v>91</v>
      </c>
      <c r="L391" s="1">
        <v>8</v>
      </c>
      <c r="M391" s="31" t="str">
        <f>VLOOKUP(L391,TiposUso!$A$1:$B$26,2,"FALSO")</f>
        <v>Captação de água subterrânea por meio de poço tubular já existente</v>
      </c>
      <c r="N391" s="1" t="s">
        <v>30</v>
      </c>
      <c r="O391" s="37" t="s">
        <v>2272</v>
      </c>
      <c r="P391" s="1" t="s">
        <v>98</v>
      </c>
      <c r="Q391" s="37" t="s">
        <v>5553</v>
      </c>
      <c r="R391" s="37" t="s">
        <v>5554</v>
      </c>
      <c r="S391" s="19">
        <f t="shared" si="8"/>
        <v>0.42777777777777776</v>
      </c>
      <c r="T391" s="14">
        <v>1.54</v>
      </c>
    </row>
    <row r="392" spans="1:20" s="1" customFormat="1" ht="15" customHeight="1" x14ac:dyDescent="0.2">
      <c r="A392" s="37" t="s">
        <v>5555</v>
      </c>
      <c r="B392" s="37" t="s">
        <v>5556</v>
      </c>
      <c r="C392" s="37" t="s">
        <v>5557</v>
      </c>
      <c r="D392" s="1" t="s">
        <v>503</v>
      </c>
      <c r="E392" s="37" t="s">
        <v>5790</v>
      </c>
      <c r="F392" s="2">
        <v>41773</v>
      </c>
      <c r="G392" s="2">
        <v>43599</v>
      </c>
      <c r="H392" s="14" t="s">
        <v>15</v>
      </c>
      <c r="I392" s="37" t="s">
        <v>5558</v>
      </c>
      <c r="J392" s="1" t="s">
        <v>91</v>
      </c>
      <c r="K392" s="1" t="s">
        <v>91</v>
      </c>
      <c r="L392" s="1">
        <v>8</v>
      </c>
      <c r="M392" s="31" t="str">
        <f>VLOOKUP(L392,TiposUso!$A$1:$B$26,2,"FALSO")</f>
        <v>Captação de água subterrânea por meio de poço tubular já existente</v>
      </c>
      <c r="N392" s="1" t="s">
        <v>27</v>
      </c>
      <c r="O392" s="37" t="s">
        <v>495</v>
      </c>
      <c r="P392" s="1" t="s">
        <v>98</v>
      </c>
      <c r="Q392" s="37" t="s">
        <v>5559</v>
      </c>
      <c r="R392" s="37" t="s">
        <v>5560</v>
      </c>
      <c r="S392" s="19">
        <f t="shared" si="8"/>
        <v>0.83333333333333337</v>
      </c>
      <c r="T392" s="14">
        <v>3</v>
      </c>
    </row>
    <row r="393" spans="1:20" s="1" customFormat="1" ht="15" customHeight="1" x14ac:dyDescent="0.2">
      <c r="A393" s="37" t="s">
        <v>5561</v>
      </c>
      <c r="B393" s="37" t="s">
        <v>5562</v>
      </c>
      <c r="C393" s="37" t="s">
        <v>5563</v>
      </c>
      <c r="D393" s="1" t="s">
        <v>1016</v>
      </c>
      <c r="E393" s="37" t="s">
        <v>5791</v>
      </c>
      <c r="F393" s="2">
        <v>41773</v>
      </c>
      <c r="G393" s="2">
        <v>42848</v>
      </c>
      <c r="H393" s="14" t="s">
        <v>15</v>
      </c>
      <c r="I393" s="37" t="s">
        <v>298</v>
      </c>
      <c r="J393" s="1" t="s">
        <v>91</v>
      </c>
      <c r="K393" s="1" t="s">
        <v>91</v>
      </c>
      <c r="L393" s="1">
        <v>9</v>
      </c>
      <c r="M393" s="31" t="str">
        <f>VLOOKUP(L393,TiposUso!$A$1:$B$26,2,"FALSO")</f>
        <v>Captação de água subterrânea por meio de poço manual (cisterna)</v>
      </c>
      <c r="N393" s="14" t="s">
        <v>30</v>
      </c>
      <c r="O393" s="1" t="s">
        <v>1728</v>
      </c>
      <c r="P393" s="14" t="s">
        <v>1672</v>
      </c>
      <c r="Q393" s="37" t="s">
        <v>1729</v>
      </c>
      <c r="R393" s="37" t="s">
        <v>5564</v>
      </c>
      <c r="S393" s="19">
        <f t="shared" si="8"/>
        <v>0.77777777777777779</v>
      </c>
      <c r="T393" s="14">
        <v>2.8</v>
      </c>
    </row>
    <row r="394" spans="1:20" s="1" customFormat="1" ht="15" customHeight="1" x14ac:dyDescent="0.2">
      <c r="A394" s="37" t="s">
        <v>5565</v>
      </c>
      <c r="B394" s="37" t="s">
        <v>5566</v>
      </c>
      <c r="C394" s="37" t="s">
        <v>5567</v>
      </c>
      <c r="D394" s="1" t="s">
        <v>886</v>
      </c>
      <c r="E394" s="37" t="s">
        <v>5792</v>
      </c>
      <c r="F394" s="2">
        <v>41773</v>
      </c>
      <c r="G394" s="2">
        <v>42632</v>
      </c>
      <c r="H394" s="14" t="s">
        <v>15</v>
      </c>
      <c r="I394" s="37" t="s">
        <v>153</v>
      </c>
      <c r="J394" s="1" t="s">
        <v>91</v>
      </c>
      <c r="K394" s="1" t="s">
        <v>91</v>
      </c>
      <c r="L394" s="1">
        <v>8</v>
      </c>
      <c r="M394" s="31" t="str">
        <f>VLOOKUP(L394,TiposUso!$A$1:$B$26,2,"FALSO")</f>
        <v>Captação de água subterrânea por meio de poço tubular já existente</v>
      </c>
      <c r="N394" s="14" t="s">
        <v>30</v>
      </c>
      <c r="O394" s="37" t="s">
        <v>469</v>
      </c>
      <c r="P394" s="1" t="s">
        <v>98</v>
      </c>
      <c r="Q394" s="37" t="s">
        <v>5568</v>
      </c>
      <c r="R394" s="37" t="s">
        <v>5569</v>
      </c>
      <c r="S394" s="19">
        <f t="shared" si="8"/>
        <v>0.34722222222222221</v>
      </c>
      <c r="T394" s="14">
        <v>1.25</v>
      </c>
    </row>
    <row r="395" spans="1:20" s="1" customFormat="1" ht="15" customHeight="1" x14ac:dyDescent="0.2">
      <c r="A395" s="37" t="s">
        <v>5570</v>
      </c>
      <c r="B395" s="37" t="s">
        <v>5571</v>
      </c>
      <c r="C395" s="37" t="s">
        <v>5572</v>
      </c>
      <c r="D395" s="1" t="s">
        <v>484</v>
      </c>
      <c r="E395" s="37" t="s">
        <v>5793</v>
      </c>
      <c r="F395" s="2">
        <v>41773</v>
      </c>
      <c r="G395" s="2">
        <v>43599</v>
      </c>
      <c r="H395" s="14" t="s">
        <v>15</v>
      </c>
      <c r="I395" s="37" t="s">
        <v>5573</v>
      </c>
      <c r="J395" s="1" t="s">
        <v>91</v>
      </c>
      <c r="K395" s="1" t="s">
        <v>91</v>
      </c>
      <c r="L395" s="1">
        <v>8</v>
      </c>
      <c r="M395" s="31" t="str">
        <f>VLOOKUP(L395,TiposUso!$A$1:$B$26,2,"FALSO")</f>
        <v>Captação de água subterrânea por meio de poço tubular já existente</v>
      </c>
      <c r="N395" s="14" t="s">
        <v>27</v>
      </c>
      <c r="O395" s="37" t="s">
        <v>4629</v>
      </c>
      <c r="P395" s="1" t="s">
        <v>98</v>
      </c>
      <c r="Q395" s="37" t="s">
        <v>3960</v>
      </c>
      <c r="R395" s="37" t="s">
        <v>5574</v>
      </c>
      <c r="S395" s="19">
        <f t="shared" si="8"/>
        <v>0.25555555555555554</v>
      </c>
      <c r="T395" s="14">
        <v>0.92</v>
      </c>
    </row>
    <row r="396" spans="1:20" s="1" customFormat="1" ht="15" customHeight="1" x14ac:dyDescent="0.2">
      <c r="A396" s="37" t="s">
        <v>5575</v>
      </c>
      <c r="B396" s="37" t="s">
        <v>5576</v>
      </c>
      <c r="C396" s="37" t="s">
        <v>5577</v>
      </c>
      <c r="D396" s="1" t="s">
        <v>429</v>
      </c>
      <c r="E396" s="37" t="s">
        <v>5794</v>
      </c>
      <c r="F396" s="2">
        <v>41773</v>
      </c>
      <c r="G396" s="2">
        <v>43599</v>
      </c>
      <c r="H396" s="14" t="s">
        <v>15</v>
      </c>
      <c r="I396" s="37" t="s">
        <v>142</v>
      </c>
      <c r="J396" s="1" t="s">
        <v>91</v>
      </c>
      <c r="K396" s="1" t="s">
        <v>91</v>
      </c>
      <c r="L396" s="1">
        <v>8</v>
      </c>
      <c r="M396" s="31" t="str">
        <f>VLOOKUP(L396,TiposUso!$A$1:$B$26,2,"FALSO")</f>
        <v>Captação de água subterrânea por meio de poço tubular já existente</v>
      </c>
      <c r="N396" s="14" t="s">
        <v>29</v>
      </c>
      <c r="O396" s="37" t="s">
        <v>469</v>
      </c>
      <c r="P396" s="1" t="s">
        <v>98</v>
      </c>
      <c r="Q396" s="37" t="s">
        <v>5578</v>
      </c>
      <c r="R396" s="37" t="s">
        <v>5579</v>
      </c>
      <c r="S396" s="19">
        <f t="shared" si="8"/>
        <v>2.3055555555555554</v>
      </c>
      <c r="T396" s="14">
        <v>8.3000000000000007</v>
      </c>
    </row>
    <row r="397" spans="1:20" s="1" customFormat="1" ht="15" customHeight="1" x14ac:dyDescent="0.2">
      <c r="A397" s="37" t="s">
        <v>5580</v>
      </c>
      <c r="B397" s="37" t="s">
        <v>5581</v>
      </c>
      <c r="C397" s="37" t="s">
        <v>5582</v>
      </c>
      <c r="D397" s="1" t="s">
        <v>484</v>
      </c>
      <c r="E397" s="37" t="s">
        <v>5795</v>
      </c>
      <c r="F397" s="2">
        <v>41773</v>
      </c>
      <c r="G397" s="2">
        <v>43599</v>
      </c>
      <c r="H397" s="14" t="s">
        <v>15</v>
      </c>
      <c r="I397" s="37" t="s">
        <v>5583</v>
      </c>
      <c r="J397" s="1" t="s">
        <v>91</v>
      </c>
      <c r="K397" s="1" t="s">
        <v>91</v>
      </c>
      <c r="L397" s="1">
        <v>8</v>
      </c>
      <c r="M397" s="31" t="str">
        <f>VLOOKUP(L397,TiposUso!$A$1:$B$26,2,"FALSO")</f>
        <v>Captação de água subterrânea por meio de poço tubular já existente</v>
      </c>
      <c r="N397" s="14" t="s">
        <v>27</v>
      </c>
      <c r="O397" s="37" t="s">
        <v>495</v>
      </c>
      <c r="P397" s="1" t="s">
        <v>98</v>
      </c>
      <c r="Q397" s="37" t="s">
        <v>5584</v>
      </c>
      <c r="R397" s="37" t="s">
        <v>5585</v>
      </c>
      <c r="S397" s="19">
        <f t="shared" si="8"/>
        <v>3.3333333333333335</v>
      </c>
      <c r="T397" s="14">
        <v>12</v>
      </c>
    </row>
    <row r="398" spans="1:20" s="1" customFormat="1" ht="15" customHeight="1" x14ac:dyDescent="0.2">
      <c r="A398" s="1" t="s">
        <v>5603</v>
      </c>
      <c r="B398" s="1" t="s">
        <v>5604</v>
      </c>
      <c r="C398" s="1" t="s">
        <v>5605</v>
      </c>
      <c r="D398" s="1" t="s">
        <v>386</v>
      </c>
      <c r="E398" s="1" t="s">
        <v>5796</v>
      </c>
      <c r="F398" s="2">
        <v>41773</v>
      </c>
      <c r="G398" s="2">
        <v>43599</v>
      </c>
      <c r="H398" s="14" t="s">
        <v>15</v>
      </c>
      <c r="I398" s="1" t="s">
        <v>5606</v>
      </c>
      <c r="J398" s="1" t="s">
        <v>91</v>
      </c>
      <c r="K398" s="1" t="s">
        <v>91</v>
      </c>
      <c r="L398" s="1">
        <v>8</v>
      </c>
      <c r="M398" s="31" t="str">
        <f>VLOOKUP(L398,TiposUso!$A$1:$B$26,2,"FALSO")</f>
        <v>Captação de água subterrânea por meio de poço tubular já existente</v>
      </c>
      <c r="N398" s="24" t="s">
        <v>28</v>
      </c>
      <c r="O398" s="1" t="s">
        <v>271</v>
      </c>
      <c r="P398" s="1" t="s">
        <v>98</v>
      </c>
      <c r="Q398" s="1" t="s">
        <v>5607</v>
      </c>
      <c r="R398" s="1" t="s">
        <v>5608</v>
      </c>
      <c r="S398" s="19">
        <f t="shared" si="8"/>
        <v>0.83333333333333337</v>
      </c>
      <c r="T398" s="14">
        <v>3</v>
      </c>
    </row>
    <row r="399" spans="1:20" s="1" customFormat="1" ht="15" customHeight="1" x14ac:dyDescent="0.2">
      <c r="A399" s="1" t="s">
        <v>5609</v>
      </c>
      <c r="B399" s="1" t="s">
        <v>5610</v>
      </c>
      <c r="C399" s="1" t="s">
        <v>5611</v>
      </c>
      <c r="D399" s="1" t="s">
        <v>3830</v>
      </c>
      <c r="E399" s="1" t="s">
        <v>5797</v>
      </c>
      <c r="F399" s="2">
        <v>41773</v>
      </c>
      <c r="G399" s="2">
        <v>42241</v>
      </c>
      <c r="H399" s="14" t="s">
        <v>15</v>
      </c>
      <c r="I399" s="1" t="s">
        <v>5612</v>
      </c>
      <c r="J399" s="1" t="s">
        <v>91</v>
      </c>
      <c r="K399" s="1" t="s">
        <v>91</v>
      </c>
      <c r="L399" s="1">
        <v>9</v>
      </c>
      <c r="M399" s="31" t="str">
        <f>VLOOKUP(L399,TiposUso!$A$1:$B$26,2,"FALSO")</f>
        <v>Captação de água subterrânea por meio de poço manual (cisterna)</v>
      </c>
      <c r="N399" s="24" t="s">
        <v>23</v>
      </c>
      <c r="O399" s="1" t="s">
        <v>1659</v>
      </c>
      <c r="P399" s="14" t="s">
        <v>1672</v>
      </c>
      <c r="Q399" s="1" t="s">
        <v>5613</v>
      </c>
      <c r="R399" s="1" t="s">
        <v>5614</v>
      </c>
      <c r="S399" s="19">
        <f t="shared" si="8"/>
        <v>0.55555555555555558</v>
      </c>
      <c r="T399" s="14">
        <v>2</v>
      </c>
    </row>
    <row r="400" spans="1:20" s="1" customFormat="1" ht="15" customHeight="1" x14ac:dyDescent="0.2">
      <c r="A400" s="1" t="s">
        <v>5628</v>
      </c>
      <c r="B400" s="1" t="s">
        <v>5629</v>
      </c>
      <c r="C400" s="1" t="s">
        <v>5630</v>
      </c>
      <c r="D400" s="14" t="s">
        <v>793</v>
      </c>
      <c r="E400" s="1" t="s">
        <v>5631</v>
      </c>
      <c r="F400" s="2">
        <v>41779</v>
      </c>
      <c r="G400" s="2">
        <v>43950</v>
      </c>
      <c r="H400" s="14" t="s">
        <v>15</v>
      </c>
      <c r="I400" s="1" t="s">
        <v>183</v>
      </c>
      <c r="J400" s="1" t="s">
        <v>91</v>
      </c>
      <c r="K400" s="1" t="s">
        <v>91</v>
      </c>
      <c r="L400" s="1">
        <v>8</v>
      </c>
      <c r="M400" s="31" t="str">
        <f>VLOOKUP(L400,TiposUso!$A$1:$B$26,2,"FALSO")</f>
        <v>Captação de água subterrânea por meio de poço tubular já existente</v>
      </c>
      <c r="N400" s="1" t="s">
        <v>83</v>
      </c>
      <c r="O400" s="1" t="s">
        <v>115</v>
      </c>
      <c r="P400" s="1" t="s">
        <v>98</v>
      </c>
      <c r="Q400" s="1" t="s">
        <v>5632</v>
      </c>
      <c r="R400" s="1" t="s">
        <v>5633</v>
      </c>
      <c r="S400" s="19">
        <f t="shared" si="8"/>
        <v>0.69444444444444442</v>
      </c>
      <c r="T400" s="14">
        <v>2.5</v>
      </c>
    </row>
    <row r="401" spans="1:21" s="1" customFormat="1" ht="15" customHeight="1" x14ac:dyDescent="0.2">
      <c r="A401" s="1" t="s">
        <v>5634</v>
      </c>
      <c r="B401" s="1" t="s">
        <v>5635</v>
      </c>
      <c r="C401" s="1" t="s">
        <v>5636</v>
      </c>
      <c r="D401" s="14" t="s">
        <v>3156</v>
      </c>
      <c r="E401" s="1" t="s">
        <v>5637</v>
      </c>
      <c r="F401" s="2">
        <v>41779</v>
      </c>
      <c r="G401" s="2">
        <v>43605</v>
      </c>
      <c r="H401" s="14" t="s">
        <v>15</v>
      </c>
      <c r="I401" s="1" t="s">
        <v>1564</v>
      </c>
      <c r="J401" s="1" t="s">
        <v>91</v>
      </c>
      <c r="K401" s="1" t="s">
        <v>91</v>
      </c>
      <c r="L401" s="1">
        <v>8</v>
      </c>
      <c r="M401" s="31" t="str">
        <f>VLOOKUP(L401,TiposUso!$A$1:$B$26,2,"FALSO")</f>
        <v>Captação de água subterrânea por meio de poço tubular já existente</v>
      </c>
      <c r="N401" s="1" t="s">
        <v>30</v>
      </c>
      <c r="O401" s="1" t="s">
        <v>4337</v>
      </c>
      <c r="P401" s="1" t="s">
        <v>98</v>
      </c>
      <c r="Q401" s="1" t="s">
        <v>5638</v>
      </c>
      <c r="R401" s="1" t="s">
        <v>5639</v>
      </c>
      <c r="S401" s="19">
        <f t="shared" si="8"/>
        <v>9.7222222222222214</v>
      </c>
      <c r="T401" s="14">
        <v>35</v>
      </c>
    </row>
    <row r="402" spans="1:21" s="1" customFormat="1" ht="15" customHeight="1" x14ac:dyDescent="0.2">
      <c r="A402" s="1" t="s">
        <v>5649</v>
      </c>
      <c r="B402" s="1" t="s">
        <v>5650</v>
      </c>
      <c r="C402" s="1" t="s">
        <v>5651</v>
      </c>
      <c r="D402" s="14" t="s">
        <v>4964</v>
      </c>
      <c r="E402" s="1" t="s">
        <v>5652</v>
      </c>
      <c r="F402" s="2">
        <v>41780</v>
      </c>
      <c r="G402" s="2">
        <v>43241</v>
      </c>
      <c r="H402" s="14" t="s">
        <v>15</v>
      </c>
      <c r="I402" s="14" t="s">
        <v>168</v>
      </c>
      <c r="J402" s="14" t="s">
        <v>91</v>
      </c>
      <c r="K402" s="14" t="s">
        <v>91</v>
      </c>
      <c r="L402" s="14">
        <v>26</v>
      </c>
      <c r="M402" s="31" t="str">
        <f>VLOOKUP(L402,TiposUso!$A$1:$B$26,2,"FALSO")</f>
        <v>Dragagem em cava aluvionar para fins de extração mineral</v>
      </c>
      <c r="N402" s="1" t="s">
        <v>20</v>
      </c>
      <c r="O402" s="1" t="s">
        <v>154</v>
      </c>
      <c r="P402" s="14" t="s">
        <v>169</v>
      </c>
      <c r="Q402" s="53" t="s">
        <v>5653</v>
      </c>
      <c r="R402" s="53" t="s">
        <v>5654</v>
      </c>
      <c r="S402" s="19">
        <f t="shared" si="8"/>
        <v>0.16944444444444445</v>
      </c>
      <c r="T402" s="14">
        <v>0.61</v>
      </c>
    </row>
    <row r="403" spans="1:21" s="1" customFormat="1" ht="15" customHeight="1" x14ac:dyDescent="0.2">
      <c r="A403" s="1" t="s">
        <v>5655</v>
      </c>
      <c r="B403" s="1" t="s">
        <v>5656</v>
      </c>
      <c r="C403" s="1" t="s">
        <v>5657</v>
      </c>
      <c r="D403" s="14" t="s">
        <v>5658</v>
      </c>
      <c r="E403" s="1" t="s">
        <v>5659</v>
      </c>
      <c r="F403" s="2">
        <v>41780</v>
      </c>
      <c r="G403" s="2">
        <v>43241</v>
      </c>
      <c r="H403" s="14" t="s">
        <v>15</v>
      </c>
      <c r="I403" s="14" t="s">
        <v>168</v>
      </c>
      <c r="J403" s="14" t="s">
        <v>91</v>
      </c>
      <c r="K403" s="14" t="s">
        <v>91</v>
      </c>
      <c r="L403" s="14">
        <v>26</v>
      </c>
      <c r="M403" s="31" t="str">
        <f>VLOOKUP(L403,TiposUso!$A$1:$B$26,2,"FALSO")</f>
        <v>Dragagem em cava aluvionar para fins de extração mineral</v>
      </c>
      <c r="N403" s="1" t="s">
        <v>73</v>
      </c>
      <c r="O403" s="1" t="s">
        <v>307</v>
      </c>
      <c r="P403" s="14" t="s">
        <v>169</v>
      </c>
      <c r="Q403" s="53" t="s">
        <v>5660</v>
      </c>
      <c r="R403" s="53" t="s">
        <v>5661</v>
      </c>
      <c r="S403" s="19">
        <f t="shared" si="8"/>
        <v>0.16944444444444445</v>
      </c>
      <c r="T403" s="14">
        <v>0.61</v>
      </c>
    </row>
    <row r="404" spans="1:21" s="14" customFormat="1" ht="15" customHeight="1" x14ac:dyDescent="0.2">
      <c r="A404" s="1" t="s">
        <v>5673</v>
      </c>
      <c r="B404" s="1" t="s">
        <v>5674</v>
      </c>
      <c r="C404" s="1" t="s">
        <v>5675</v>
      </c>
      <c r="D404" s="14" t="s">
        <v>234</v>
      </c>
      <c r="E404" s="1" t="s">
        <v>5798</v>
      </c>
      <c r="F404" s="33">
        <v>41781</v>
      </c>
      <c r="G404" s="33">
        <v>43607</v>
      </c>
      <c r="H404" s="14" t="s">
        <v>15</v>
      </c>
      <c r="I404" s="1" t="s">
        <v>5676</v>
      </c>
      <c r="J404" s="14" t="s">
        <v>91</v>
      </c>
      <c r="K404" s="14" t="s">
        <v>91</v>
      </c>
      <c r="L404" s="14">
        <v>8</v>
      </c>
      <c r="M404" s="31" t="str">
        <f>VLOOKUP(L404,TiposUso!$A$1:$B$26,2,"FALSO")</f>
        <v>Captação de água subterrânea por meio de poço tubular já existente</v>
      </c>
      <c r="N404" s="14" t="s">
        <v>33</v>
      </c>
      <c r="O404" s="1" t="s">
        <v>227</v>
      </c>
      <c r="P404" s="1" t="s">
        <v>98</v>
      </c>
      <c r="Q404" s="1" t="s">
        <v>5677</v>
      </c>
      <c r="R404" s="1" t="s">
        <v>5678</v>
      </c>
      <c r="S404" s="19">
        <f t="shared" si="8"/>
        <v>9.2583333333333329</v>
      </c>
      <c r="T404" s="14">
        <v>33.33</v>
      </c>
    </row>
    <row r="405" spans="1:21" s="14" customFormat="1" ht="15" customHeight="1" x14ac:dyDescent="0.2">
      <c r="A405" s="1" t="s">
        <v>5679</v>
      </c>
      <c r="B405" s="1" t="s">
        <v>5680</v>
      </c>
      <c r="C405" s="1" t="s">
        <v>5681</v>
      </c>
      <c r="D405" s="14" t="s">
        <v>5682</v>
      </c>
      <c r="E405" s="1" t="s">
        <v>5799</v>
      </c>
      <c r="F405" s="33">
        <v>41781</v>
      </c>
      <c r="G405" s="33">
        <v>42263</v>
      </c>
      <c r="H405" s="14" t="s">
        <v>15</v>
      </c>
      <c r="I405" s="1" t="s">
        <v>298</v>
      </c>
      <c r="J405" s="14" t="s">
        <v>91</v>
      </c>
      <c r="K405" s="14" t="s">
        <v>91</v>
      </c>
      <c r="L405" s="14">
        <v>8</v>
      </c>
      <c r="M405" s="31" t="str">
        <f>VLOOKUP(L405,TiposUso!$A$1:$B$26,2,"FALSO")</f>
        <v>Captação de água subterrânea por meio de poço tubular já existente</v>
      </c>
      <c r="N405" s="14" t="s">
        <v>74</v>
      </c>
      <c r="O405" s="1" t="s">
        <v>1698</v>
      </c>
      <c r="P405" s="1" t="s">
        <v>98</v>
      </c>
      <c r="Q405" s="1" t="s">
        <v>5683</v>
      </c>
      <c r="R405" s="1" t="s">
        <v>5684</v>
      </c>
      <c r="S405" s="19">
        <f t="shared" si="8"/>
        <v>1.1111111111111112</v>
      </c>
      <c r="T405" s="14">
        <v>4</v>
      </c>
    </row>
    <row r="406" spans="1:21" s="1" customFormat="1" ht="15" customHeight="1" x14ac:dyDescent="0.2">
      <c r="A406" s="1" t="s">
        <v>5685</v>
      </c>
      <c r="B406" s="1" t="s">
        <v>5686</v>
      </c>
      <c r="C406" s="1" t="s">
        <v>5687</v>
      </c>
      <c r="D406" s="14" t="s">
        <v>5688</v>
      </c>
      <c r="E406" s="1" t="s">
        <v>5800</v>
      </c>
      <c r="F406" s="33">
        <v>41781</v>
      </c>
      <c r="G406" s="2">
        <v>42401</v>
      </c>
      <c r="H406" s="14" t="s">
        <v>15</v>
      </c>
      <c r="I406" s="1" t="s">
        <v>87</v>
      </c>
      <c r="J406" s="14" t="s">
        <v>91</v>
      </c>
      <c r="K406" s="14" t="s">
        <v>91</v>
      </c>
      <c r="L406" s="14">
        <v>8</v>
      </c>
      <c r="M406" s="31" t="str">
        <f>VLOOKUP(L406,TiposUso!$A$1:$B$26,2,"FALSO")</f>
        <v>Captação de água subterrânea por meio de poço tubular já existente</v>
      </c>
      <c r="N406" s="14" t="s">
        <v>33</v>
      </c>
      <c r="O406" s="1" t="s">
        <v>227</v>
      </c>
      <c r="P406" s="1" t="s">
        <v>98</v>
      </c>
      <c r="Q406" s="1" t="s">
        <v>5689</v>
      </c>
      <c r="R406" s="1" t="s">
        <v>5690</v>
      </c>
      <c r="S406" s="19">
        <f t="shared" si="8"/>
        <v>0.47499999999999998</v>
      </c>
      <c r="T406" s="14">
        <v>1.71</v>
      </c>
    </row>
    <row r="407" spans="1:21" s="1" customFormat="1" ht="15" customHeight="1" x14ac:dyDescent="0.2">
      <c r="A407" s="1" t="s">
        <v>5691</v>
      </c>
      <c r="B407" s="1" t="s">
        <v>5692</v>
      </c>
      <c r="C407" s="1" t="s">
        <v>5693</v>
      </c>
      <c r="D407" s="14" t="s">
        <v>1657</v>
      </c>
      <c r="E407" s="1" t="s">
        <v>5801</v>
      </c>
      <c r="F407" s="33">
        <v>41781</v>
      </c>
      <c r="G407" s="2">
        <v>43171</v>
      </c>
      <c r="H407" s="14" t="s">
        <v>15</v>
      </c>
      <c r="I407" s="1" t="s">
        <v>580</v>
      </c>
      <c r="J407" s="14" t="s">
        <v>91</v>
      </c>
      <c r="K407" s="14" t="s">
        <v>91</v>
      </c>
      <c r="L407" s="14">
        <v>8</v>
      </c>
      <c r="M407" s="31" t="str">
        <f>VLOOKUP(L407,TiposUso!$A$1:$B$26,2,"FALSO")</f>
        <v>Captação de água subterrânea por meio de poço tubular já existente</v>
      </c>
      <c r="N407" s="14" t="s">
        <v>23</v>
      </c>
      <c r="O407" s="1" t="s">
        <v>1659</v>
      </c>
      <c r="P407" s="1" t="s">
        <v>98</v>
      </c>
      <c r="Q407" s="1" t="s">
        <v>5694</v>
      </c>
      <c r="R407" s="1" t="s">
        <v>5695</v>
      </c>
      <c r="S407" s="19">
        <f t="shared" si="8"/>
        <v>0.83333333333333337</v>
      </c>
      <c r="T407" s="14">
        <v>3</v>
      </c>
    </row>
    <row r="408" spans="1:21" s="1" customFormat="1" ht="15" customHeight="1" x14ac:dyDescent="0.2">
      <c r="A408" s="1" t="s">
        <v>5696</v>
      </c>
      <c r="B408" s="1" t="s">
        <v>5697</v>
      </c>
      <c r="C408" s="1" t="s">
        <v>5698</v>
      </c>
      <c r="D408" s="14" t="s">
        <v>5699</v>
      </c>
      <c r="E408" s="1" t="s">
        <v>5802</v>
      </c>
      <c r="F408" s="33">
        <v>41781</v>
      </c>
      <c r="G408" s="2">
        <v>43430</v>
      </c>
      <c r="H408" s="14" t="s">
        <v>15</v>
      </c>
      <c r="I408" s="1" t="s">
        <v>142</v>
      </c>
      <c r="J408" s="14" t="s">
        <v>91</v>
      </c>
      <c r="K408" s="14" t="s">
        <v>91</v>
      </c>
      <c r="L408" s="14">
        <v>8</v>
      </c>
      <c r="M408" s="31" t="str">
        <f>VLOOKUP(L408,TiposUso!$A$1:$B$26,2,"FALSO")</f>
        <v>Captação de água subterrânea por meio de poço tubular já existente</v>
      </c>
      <c r="N408" s="14" t="s">
        <v>33</v>
      </c>
      <c r="O408" s="1" t="s">
        <v>4730</v>
      </c>
      <c r="P408" s="1" t="s">
        <v>98</v>
      </c>
      <c r="Q408" s="1" t="s">
        <v>5700</v>
      </c>
      <c r="R408" s="1" t="s">
        <v>5701</v>
      </c>
      <c r="S408" s="19">
        <f t="shared" si="8"/>
        <v>0.5</v>
      </c>
      <c r="T408" s="14">
        <v>1.8</v>
      </c>
      <c r="U408" s="1" t="s">
        <v>5702</v>
      </c>
    </row>
    <row r="409" spans="1:21" s="1" customFormat="1" ht="15" customHeight="1" x14ac:dyDescent="0.2">
      <c r="A409" s="1" t="s">
        <v>5712</v>
      </c>
      <c r="B409" s="1" t="s">
        <v>5713</v>
      </c>
      <c r="C409" s="1" t="s">
        <v>5714</v>
      </c>
      <c r="D409" s="14" t="s">
        <v>213</v>
      </c>
      <c r="E409" s="1" t="s">
        <v>5715</v>
      </c>
      <c r="F409" s="2">
        <v>41782</v>
      </c>
      <c r="G409" s="2">
        <v>42083</v>
      </c>
      <c r="H409" s="14" t="s">
        <v>15</v>
      </c>
      <c r="I409" s="1" t="s">
        <v>5716</v>
      </c>
      <c r="J409" s="14" t="s">
        <v>91</v>
      </c>
      <c r="K409" s="14" t="s">
        <v>91</v>
      </c>
      <c r="L409" s="14">
        <v>8</v>
      </c>
      <c r="M409" s="31" t="str">
        <f>VLOOKUP(L409,TiposUso!$A$1:$B$26,2,"FALSO")</f>
        <v>Captação de água subterrânea por meio de poço tubular já existente</v>
      </c>
      <c r="N409" s="14" t="s">
        <v>30</v>
      </c>
      <c r="O409" s="1" t="s">
        <v>184</v>
      </c>
      <c r="P409" s="1" t="s">
        <v>98</v>
      </c>
      <c r="Q409" s="1" t="s">
        <v>5717</v>
      </c>
      <c r="R409" s="1" t="s">
        <v>5718</v>
      </c>
      <c r="S409" s="19">
        <f t="shared" si="8"/>
        <v>10</v>
      </c>
      <c r="T409" s="14">
        <v>36</v>
      </c>
      <c r="U409" s="1" t="s">
        <v>5719</v>
      </c>
    </row>
    <row r="410" spans="1:21" s="1" customFormat="1" ht="15" customHeight="1" x14ac:dyDescent="0.2">
      <c r="A410" s="1" t="s">
        <v>5720</v>
      </c>
      <c r="B410" s="1" t="s">
        <v>5721</v>
      </c>
      <c r="C410" s="1" t="s">
        <v>5722</v>
      </c>
      <c r="D410" s="14" t="s">
        <v>793</v>
      </c>
      <c r="E410" s="1" t="s">
        <v>5723</v>
      </c>
      <c r="F410" s="2">
        <v>41782</v>
      </c>
      <c r="G410" s="2">
        <v>42970</v>
      </c>
      <c r="H410" s="14" t="s">
        <v>15</v>
      </c>
      <c r="I410" s="1" t="s">
        <v>5257</v>
      </c>
      <c r="J410" s="14" t="s">
        <v>91</v>
      </c>
      <c r="K410" s="14" t="s">
        <v>91</v>
      </c>
      <c r="L410" s="14">
        <v>8</v>
      </c>
      <c r="M410" s="31" t="str">
        <f>VLOOKUP(L410,TiposUso!$A$1:$B$26,2,"FALSO")</f>
        <v>Captação de água subterrânea por meio de poço tubular já existente</v>
      </c>
      <c r="N410" s="14" t="s">
        <v>70</v>
      </c>
      <c r="O410" s="1" t="s">
        <v>184</v>
      </c>
      <c r="P410" s="1" t="s">
        <v>98</v>
      </c>
      <c r="Q410" s="1" t="s">
        <v>5724</v>
      </c>
      <c r="R410" s="1" t="s">
        <v>5725</v>
      </c>
      <c r="S410" s="19">
        <f t="shared" si="8"/>
        <v>5.5</v>
      </c>
      <c r="T410" s="14">
        <v>19.8</v>
      </c>
    </row>
    <row r="411" spans="1:21" s="1" customFormat="1" ht="15" customHeight="1" x14ac:dyDescent="0.2">
      <c r="A411" s="1" t="s">
        <v>5726</v>
      </c>
      <c r="B411" s="1" t="s">
        <v>5721</v>
      </c>
      <c r="C411" s="1" t="s">
        <v>5722</v>
      </c>
      <c r="D411" s="14" t="s">
        <v>793</v>
      </c>
      <c r="E411" s="1" t="s">
        <v>5727</v>
      </c>
      <c r="F411" s="2">
        <v>41782</v>
      </c>
      <c r="G411" s="2">
        <v>42970</v>
      </c>
      <c r="H411" s="14" t="s">
        <v>15</v>
      </c>
      <c r="I411" s="1" t="s">
        <v>5257</v>
      </c>
      <c r="J411" s="14" t="s">
        <v>91</v>
      </c>
      <c r="K411" s="14" t="s">
        <v>91</v>
      </c>
      <c r="L411" s="14">
        <v>8</v>
      </c>
      <c r="M411" s="31" t="str">
        <f>VLOOKUP(L411,TiposUso!$A$1:$B$26,2,"FALSO")</f>
        <v>Captação de água subterrânea por meio de poço tubular já existente</v>
      </c>
      <c r="N411" s="14" t="s">
        <v>70</v>
      </c>
      <c r="O411" s="1" t="s">
        <v>184</v>
      </c>
      <c r="P411" s="1" t="s">
        <v>98</v>
      </c>
      <c r="Q411" s="1" t="s">
        <v>5728</v>
      </c>
      <c r="R411" s="1" t="s">
        <v>5729</v>
      </c>
      <c r="S411" s="19">
        <f t="shared" si="8"/>
        <v>3.9166666666666665</v>
      </c>
      <c r="T411" s="14">
        <v>14.1</v>
      </c>
    </row>
    <row r="412" spans="1:21" s="1" customFormat="1" ht="15" customHeight="1" x14ac:dyDescent="0.2">
      <c r="A412" s="1" t="s">
        <v>5730</v>
      </c>
      <c r="B412" s="1" t="s">
        <v>5731</v>
      </c>
      <c r="C412" s="1" t="s">
        <v>5732</v>
      </c>
      <c r="D412" s="14" t="s">
        <v>1552</v>
      </c>
      <c r="E412" s="1" t="s">
        <v>5733</v>
      </c>
      <c r="F412" s="2">
        <v>41782</v>
      </c>
      <c r="G412" s="2">
        <v>42960</v>
      </c>
      <c r="H412" s="14" t="s">
        <v>15</v>
      </c>
      <c r="I412" s="1" t="s">
        <v>5734</v>
      </c>
      <c r="J412" s="14" t="s">
        <v>91</v>
      </c>
      <c r="K412" s="14" t="s">
        <v>91</v>
      </c>
      <c r="L412" s="14">
        <v>8</v>
      </c>
      <c r="M412" s="31" t="str">
        <f>VLOOKUP(L412,TiposUso!$A$1:$B$26,2,"FALSO")</f>
        <v>Captação de água subterrânea por meio de poço tubular já existente</v>
      </c>
      <c r="N412" s="14" t="s">
        <v>70</v>
      </c>
      <c r="O412" s="1" t="s">
        <v>184</v>
      </c>
      <c r="P412" s="1" t="s">
        <v>98</v>
      </c>
      <c r="Q412" s="1" t="s">
        <v>5735</v>
      </c>
      <c r="R412" s="1" t="s">
        <v>5736</v>
      </c>
      <c r="S412" s="19">
        <f t="shared" si="8"/>
        <v>8.3333333333333339</v>
      </c>
      <c r="T412" s="14">
        <v>30</v>
      </c>
    </row>
    <row r="413" spans="1:21" s="1" customFormat="1" ht="15" customHeight="1" x14ac:dyDescent="0.2">
      <c r="A413" s="1" t="s">
        <v>5737</v>
      </c>
      <c r="B413" s="1" t="s">
        <v>5731</v>
      </c>
      <c r="C413" s="1" t="s">
        <v>5732</v>
      </c>
      <c r="D413" s="14" t="s">
        <v>1552</v>
      </c>
      <c r="E413" s="1" t="s">
        <v>5738</v>
      </c>
      <c r="F413" s="2">
        <v>41782</v>
      </c>
      <c r="G413" s="2">
        <v>42960</v>
      </c>
      <c r="H413" s="14" t="s">
        <v>15</v>
      </c>
      <c r="I413" s="1" t="s">
        <v>961</v>
      </c>
      <c r="J413" s="14" t="s">
        <v>91</v>
      </c>
      <c r="K413" s="14" t="s">
        <v>91</v>
      </c>
      <c r="L413" s="14">
        <v>8</v>
      </c>
      <c r="M413" s="31" t="str">
        <f>VLOOKUP(L413,TiposUso!$A$1:$B$26,2,"FALSO")</f>
        <v>Captação de água subterrânea por meio de poço tubular já existente</v>
      </c>
      <c r="N413" s="14" t="s">
        <v>70</v>
      </c>
      <c r="O413" s="1" t="s">
        <v>184</v>
      </c>
      <c r="P413" s="1" t="s">
        <v>98</v>
      </c>
      <c r="Q413" s="1" t="s">
        <v>5739</v>
      </c>
      <c r="R413" s="1" t="s">
        <v>5740</v>
      </c>
      <c r="S413" s="19">
        <f t="shared" si="8"/>
        <v>9.7222222222222214</v>
      </c>
      <c r="T413" s="14">
        <v>35</v>
      </c>
    </row>
    <row r="414" spans="1:21" s="1" customFormat="1" ht="15" customHeight="1" x14ac:dyDescent="0.2">
      <c r="A414" s="1" t="s">
        <v>5741</v>
      </c>
      <c r="B414" s="1" t="s">
        <v>5742</v>
      </c>
      <c r="C414" s="1" t="s">
        <v>5743</v>
      </c>
      <c r="D414" s="14" t="s">
        <v>181</v>
      </c>
      <c r="E414" s="1" t="s">
        <v>5744</v>
      </c>
      <c r="F414" s="2">
        <v>41782</v>
      </c>
      <c r="G414" s="2">
        <v>43608</v>
      </c>
      <c r="H414" s="14" t="s">
        <v>15</v>
      </c>
      <c r="I414" s="1" t="s">
        <v>580</v>
      </c>
      <c r="J414" s="14" t="s">
        <v>91</v>
      </c>
      <c r="K414" s="14" t="s">
        <v>91</v>
      </c>
      <c r="L414" s="14">
        <v>8</v>
      </c>
      <c r="M414" s="31" t="str">
        <f>VLOOKUP(L414,TiposUso!$A$1:$B$26,2,"FALSO")</f>
        <v>Captação de água subterrânea por meio de poço tubular já existente</v>
      </c>
      <c r="N414" s="14" t="s">
        <v>70</v>
      </c>
      <c r="O414" s="1" t="s">
        <v>184</v>
      </c>
      <c r="P414" s="1" t="s">
        <v>98</v>
      </c>
      <c r="Q414" s="1" t="s">
        <v>5745</v>
      </c>
      <c r="R414" s="1" t="s">
        <v>5746</v>
      </c>
      <c r="S414" s="19">
        <f t="shared" si="8"/>
        <v>1.3888888888888888</v>
      </c>
      <c r="T414" s="14">
        <v>5</v>
      </c>
      <c r="U414" s="1" t="s">
        <v>5747</v>
      </c>
    </row>
    <row r="415" spans="1:21" s="1" customFormat="1" ht="15" customHeight="1" x14ac:dyDescent="0.2">
      <c r="A415" s="1" t="s">
        <v>5748</v>
      </c>
      <c r="B415" s="1" t="s">
        <v>5742</v>
      </c>
      <c r="C415" s="1" t="s">
        <v>5743</v>
      </c>
      <c r="D415" s="14" t="s">
        <v>181</v>
      </c>
      <c r="E415" s="1" t="s">
        <v>5749</v>
      </c>
      <c r="F415" s="2">
        <v>41782</v>
      </c>
      <c r="G415" s="2">
        <v>43608</v>
      </c>
      <c r="H415" s="14" t="s">
        <v>15</v>
      </c>
      <c r="I415" s="1" t="s">
        <v>580</v>
      </c>
      <c r="J415" s="14" t="s">
        <v>91</v>
      </c>
      <c r="K415" s="14" t="s">
        <v>91</v>
      </c>
      <c r="L415" s="14">
        <v>8</v>
      </c>
      <c r="M415" s="31" t="str">
        <f>VLOOKUP(L415,TiposUso!$A$1:$B$26,2,"FALSO")</f>
        <v>Captação de água subterrânea por meio de poço tubular já existente</v>
      </c>
      <c r="N415" s="14" t="s">
        <v>70</v>
      </c>
      <c r="O415" s="1" t="s">
        <v>184</v>
      </c>
      <c r="P415" s="1" t="s">
        <v>98</v>
      </c>
      <c r="Q415" s="1" t="s">
        <v>5750</v>
      </c>
      <c r="R415" s="1" t="s">
        <v>5751</v>
      </c>
      <c r="S415" s="19">
        <f t="shared" si="8"/>
        <v>2.2222222222222223</v>
      </c>
      <c r="T415" s="14">
        <v>8</v>
      </c>
      <c r="U415" s="1" t="s">
        <v>5752</v>
      </c>
    </row>
    <row r="416" spans="1:21" s="1" customFormat="1" ht="15" customHeight="1" x14ac:dyDescent="0.2">
      <c r="A416" s="1" t="s">
        <v>5753</v>
      </c>
      <c r="B416" s="1" t="s">
        <v>5754</v>
      </c>
      <c r="C416" s="1" t="s">
        <v>5755</v>
      </c>
      <c r="D416" s="14" t="s">
        <v>181</v>
      </c>
      <c r="E416" s="1" t="s">
        <v>5756</v>
      </c>
      <c r="F416" s="2">
        <v>41782</v>
      </c>
      <c r="G416" s="2">
        <v>43608</v>
      </c>
      <c r="H416" s="14" t="s">
        <v>15</v>
      </c>
      <c r="I416" s="1" t="s">
        <v>5757</v>
      </c>
      <c r="J416" s="14" t="s">
        <v>91</v>
      </c>
      <c r="K416" s="14" t="s">
        <v>91</v>
      </c>
      <c r="L416" s="14">
        <v>8</v>
      </c>
      <c r="M416" s="31" t="str">
        <f>VLOOKUP(L416,TiposUso!$A$1:$B$26,2,"FALSO")</f>
        <v>Captação de água subterrânea por meio de poço tubular já existente</v>
      </c>
      <c r="N416" s="14" t="s">
        <v>70</v>
      </c>
      <c r="O416" s="1" t="s">
        <v>184</v>
      </c>
      <c r="P416" s="1" t="s">
        <v>98</v>
      </c>
      <c r="Q416" s="1" t="s">
        <v>5758</v>
      </c>
      <c r="R416" s="1" t="s">
        <v>5759</v>
      </c>
      <c r="S416" s="19">
        <f t="shared" si="8"/>
        <v>0.91666666666666663</v>
      </c>
      <c r="T416" s="14">
        <v>3.3</v>
      </c>
      <c r="U416" s="1" t="s">
        <v>5760</v>
      </c>
    </row>
    <row r="417" spans="1:21" s="1" customFormat="1" ht="15" customHeight="1" x14ac:dyDescent="0.2">
      <c r="A417" s="1" t="s">
        <v>5803</v>
      </c>
      <c r="B417" s="1" t="s">
        <v>5804</v>
      </c>
      <c r="C417" s="1" t="s">
        <v>5805</v>
      </c>
      <c r="D417" s="14" t="s">
        <v>1476</v>
      </c>
      <c r="E417" s="1" t="s">
        <v>5851</v>
      </c>
      <c r="F417" s="2">
        <v>41788</v>
      </c>
      <c r="G417" s="2">
        <v>43614</v>
      </c>
      <c r="H417" s="14" t="s">
        <v>15</v>
      </c>
      <c r="I417" s="1" t="s">
        <v>5806</v>
      </c>
      <c r="J417" s="14" t="s">
        <v>91</v>
      </c>
      <c r="K417" s="14" t="s">
        <v>91</v>
      </c>
      <c r="L417" s="14">
        <v>8</v>
      </c>
      <c r="M417" s="31" t="str">
        <f>VLOOKUP(L417,TiposUso!$A$1:$B$26,2,"FALSO")</f>
        <v>Captação de água subterrânea por meio de poço tubular já existente</v>
      </c>
      <c r="N417" s="14" t="s">
        <v>20</v>
      </c>
      <c r="O417" s="1" t="s">
        <v>154</v>
      </c>
      <c r="P417" s="1" t="s">
        <v>98</v>
      </c>
      <c r="Q417" s="1" t="s">
        <v>5807</v>
      </c>
      <c r="R417" s="1" t="s">
        <v>5808</v>
      </c>
      <c r="S417" s="19">
        <f t="shared" si="8"/>
        <v>16.666666666666668</v>
      </c>
      <c r="T417" s="14">
        <v>60</v>
      </c>
    </row>
    <row r="418" spans="1:21" s="1" customFormat="1" ht="15" customHeight="1" x14ac:dyDescent="0.2">
      <c r="A418" s="1" t="s">
        <v>5858</v>
      </c>
      <c r="B418" s="1" t="s">
        <v>2859</v>
      </c>
      <c r="C418" s="1" t="s">
        <v>928</v>
      </c>
      <c r="D418" s="14" t="s">
        <v>5859</v>
      </c>
      <c r="E418" s="1" t="s">
        <v>5860</v>
      </c>
      <c r="F418" s="2">
        <v>41793</v>
      </c>
      <c r="G418" s="2">
        <v>54577</v>
      </c>
      <c r="H418" s="1" t="s">
        <v>15</v>
      </c>
      <c r="I418" s="1" t="s">
        <v>826</v>
      </c>
      <c r="J418" s="14" t="s">
        <v>91</v>
      </c>
      <c r="K418" s="14" t="s">
        <v>91</v>
      </c>
      <c r="L418" s="14">
        <v>8</v>
      </c>
      <c r="M418" s="31" t="str">
        <f>VLOOKUP(L418,TiposUso!$A$1:$B$26,2,"FALSO")</f>
        <v>Captação de água subterrânea por meio de poço tubular já existente</v>
      </c>
      <c r="N418" s="14" t="s">
        <v>80</v>
      </c>
      <c r="O418" s="1" t="s">
        <v>5861</v>
      </c>
      <c r="P418" s="1" t="s">
        <v>98</v>
      </c>
      <c r="Q418" s="1" t="s">
        <v>5862</v>
      </c>
      <c r="R418" s="1" t="s">
        <v>5863</v>
      </c>
      <c r="S418" s="19">
        <f t="shared" si="8"/>
        <v>4</v>
      </c>
      <c r="T418" s="14">
        <v>14.4</v>
      </c>
    </row>
    <row r="419" spans="1:21" s="1" customFormat="1" ht="15" customHeight="1" x14ac:dyDescent="0.2">
      <c r="A419" s="1" t="s">
        <v>5906</v>
      </c>
      <c r="B419" s="1" t="s">
        <v>5905</v>
      </c>
      <c r="C419" s="1" t="s">
        <v>5907</v>
      </c>
      <c r="D419" s="14" t="s">
        <v>3219</v>
      </c>
      <c r="E419" s="1" t="s">
        <v>5908</v>
      </c>
      <c r="F419" s="2">
        <v>41794</v>
      </c>
      <c r="G419" s="2">
        <v>42967</v>
      </c>
      <c r="H419" s="14" t="s">
        <v>15</v>
      </c>
      <c r="I419" s="1" t="s">
        <v>183</v>
      </c>
      <c r="J419" s="14" t="s">
        <v>91</v>
      </c>
      <c r="K419" s="14" t="s">
        <v>91</v>
      </c>
      <c r="L419" s="14">
        <v>8</v>
      </c>
      <c r="M419" s="31" t="str">
        <f>VLOOKUP(L419,TiposUso!$A$1:$B$26,2,"FALSO")</f>
        <v>Captação de água subterrânea por meio de poço tubular já existente</v>
      </c>
      <c r="N419" s="14" t="s">
        <v>83</v>
      </c>
      <c r="O419" s="1" t="s">
        <v>115</v>
      </c>
      <c r="P419" s="1" t="s">
        <v>98</v>
      </c>
      <c r="Q419" s="1" t="s">
        <v>5909</v>
      </c>
      <c r="R419" s="1" t="s">
        <v>5910</v>
      </c>
      <c r="S419" s="19">
        <f t="shared" si="8"/>
        <v>3.1111111111111112</v>
      </c>
      <c r="T419" s="14">
        <v>11.2</v>
      </c>
      <c r="U419" s="1" t="s">
        <v>5911</v>
      </c>
    </row>
    <row r="420" spans="1:21" s="1" customFormat="1" ht="15" customHeight="1" x14ac:dyDescent="0.2">
      <c r="A420" s="1" t="s">
        <v>5912</v>
      </c>
      <c r="B420" s="1" t="s">
        <v>5913</v>
      </c>
      <c r="C420" s="1" t="s">
        <v>5914</v>
      </c>
      <c r="D420" s="14" t="s">
        <v>3219</v>
      </c>
      <c r="E420" s="1" t="s">
        <v>5915</v>
      </c>
      <c r="F420" s="2">
        <v>41794</v>
      </c>
      <c r="G420" s="2">
        <v>43620</v>
      </c>
      <c r="H420" s="14" t="s">
        <v>15</v>
      </c>
      <c r="I420" s="1" t="s">
        <v>142</v>
      </c>
      <c r="J420" s="14" t="s">
        <v>91</v>
      </c>
      <c r="K420" s="14" t="s">
        <v>91</v>
      </c>
      <c r="L420" s="14">
        <v>8</v>
      </c>
      <c r="M420" s="31" t="str">
        <f>VLOOKUP(L420,TiposUso!$A$1:$B$26,2,"FALSO")</f>
        <v>Captação de água subterrânea por meio de poço tubular já existente</v>
      </c>
      <c r="N420" s="14" t="s">
        <v>83</v>
      </c>
      <c r="O420" s="1" t="s">
        <v>115</v>
      </c>
      <c r="P420" s="1" t="s">
        <v>98</v>
      </c>
      <c r="Q420" s="1" t="s">
        <v>5916</v>
      </c>
      <c r="R420" s="1" t="s">
        <v>5917</v>
      </c>
      <c r="S420" s="19">
        <f t="shared" si="8"/>
        <v>1.8888888888888888</v>
      </c>
      <c r="T420" s="14">
        <v>6.8</v>
      </c>
      <c r="U420" s="1" t="s">
        <v>5918</v>
      </c>
    </row>
    <row r="421" spans="1:21" s="14" customFormat="1" ht="15" customHeight="1" x14ac:dyDescent="0.2">
      <c r="A421" s="1" t="s">
        <v>5919</v>
      </c>
      <c r="B421" s="1" t="s">
        <v>5920</v>
      </c>
      <c r="C421" s="1" t="s">
        <v>5921</v>
      </c>
      <c r="D421" s="14" t="s">
        <v>4837</v>
      </c>
      <c r="E421" s="1" t="s">
        <v>5922</v>
      </c>
      <c r="F421" s="2">
        <v>41794</v>
      </c>
      <c r="G421" s="2">
        <v>43620</v>
      </c>
      <c r="H421" s="14" t="s">
        <v>15</v>
      </c>
      <c r="I421" s="1" t="s">
        <v>5923</v>
      </c>
      <c r="J421" s="14" t="s">
        <v>91</v>
      </c>
      <c r="K421" s="14" t="s">
        <v>91</v>
      </c>
      <c r="L421" s="14">
        <v>8</v>
      </c>
      <c r="M421" s="31" t="str">
        <f>VLOOKUP(L421,TiposUso!$A$1:$B$26,2,"FALSO")</f>
        <v>Captação de água subterrânea por meio de poço tubular já existente</v>
      </c>
      <c r="N421" s="14" t="s">
        <v>70</v>
      </c>
      <c r="O421" s="1" t="s">
        <v>184</v>
      </c>
      <c r="P421" s="1" t="s">
        <v>98</v>
      </c>
      <c r="Q421" s="1" t="s">
        <v>5924</v>
      </c>
      <c r="R421" s="1" t="s">
        <v>5925</v>
      </c>
      <c r="S421" s="19">
        <f t="shared" si="8"/>
        <v>0.41666666666666669</v>
      </c>
      <c r="T421" s="14">
        <v>1.5</v>
      </c>
    </row>
    <row r="422" spans="1:21" s="14" customFormat="1" ht="15" customHeight="1" x14ac:dyDescent="0.2">
      <c r="A422" s="1" t="s">
        <v>5926</v>
      </c>
      <c r="B422" s="1" t="s">
        <v>5927</v>
      </c>
      <c r="C422" s="1" t="s">
        <v>5928</v>
      </c>
      <c r="D422" s="14" t="s">
        <v>793</v>
      </c>
      <c r="E422" s="1" t="s">
        <v>5929</v>
      </c>
      <c r="F422" s="2">
        <v>41794</v>
      </c>
      <c r="G422" s="33">
        <v>43222</v>
      </c>
      <c r="H422" s="14" t="s">
        <v>15</v>
      </c>
      <c r="I422" s="1" t="s">
        <v>5930</v>
      </c>
      <c r="J422" s="14" t="s">
        <v>91</v>
      </c>
      <c r="K422" s="14" t="s">
        <v>91</v>
      </c>
      <c r="L422" s="14">
        <v>8</v>
      </c>
      <c r="M422" s="31" t="str">
        <f>VLOOKUP(L422,TiposUso!$A$1:$B$26,2,"FALSO")</f>
        <v>Captação de água subterrânea por meio de poço tubular já existente</v>
      </c>
      <c r="N422" s="14" t="s">
        <v>83</v>
      </c>
      <c r="O422" s="1" t="s">
        <v>5931</v>
      </c>
      <c r="P422" s="1" t="s">
        <v>98</v>
      </c>
      <c r="Q422" s="1" t="s">
        <v>5932</v>
      </c>
      <c r="R422" s="1" t="s">
        <v>5933</v>
      </c>
      <c r="S422" s="19">
        <f t="shared" si="8"/>
        <v>1.6666666666666667</v>
      </c>
      <c r="T422" s="14">
        <v>6</v>
      </c>
    </row>
    <row r="423" spans="1:21" s="14" customFormat="1" ht="15" customHeight="1" x14ac:dyDescent="0.2">
      <c r="A423" s="37" t="s">
        <v>5948</v>
      </c>
      <c r="B423" s="37" t="s">
        <v>5949</v>
      </c>
      <c r="C423" s="37" t="s">
        <v>5950</v>
      </c>
      <c r="D423" s="14" t="s">
        <v>2061</v>
      </c>
      <c r="E423" s="37" t="s">
        <v>6046</v>
      </c>
      <c r="F423" s="33">
        <v>41795</v>
      </c>
      <c r="G423" s="33">
        <v>43225</v>
      </c>
      <c r="H423" s="14" t="s">
        <v>15</v>
      </c>
      <c r="I423" s="37" t="s">
        <v>153</v>
      </c>
      <c r="J423" s="14" t="s">
        <v>91</v>
      </c>
      <c r="K423" s="14" t="s">
        <v>91</v>
      </c>
      <c r="L423" s="14">
        <v>8</v>
      </c>
      <c r="M423" s="31" t="str">
        <f>VLOOKUP(L423,TiposUso!$A$1:$B$26,2,"FALSO")</f>
        <v>Captação de água subterrânea por meio de poço tubular já existente</v>
      </c>
      <c r="N423" s="14" t="s">
        <v>27</v>
      </c>
      <c r="O423" s="37" t="s">
        <v>5888</v>
      </c>
      <c r="P423" s="1" t="s">
        <v>98</v>
      </c>
      <c r="Q423" s="37" t="s">
        <v>5951</v>
      </c>
      <c r="R423" s="37" t="s">
        <v>5952</v>
      </c>
      <c r="S423" s="19">
        <f t="shared" si="8"/>
        <v>1.6666666666666667</v>
      </c>
      <c r="T423" s="14">
        <v>6</v>
      </c>
    </row>
    <row r="424" spans="1:21" s="14" customFormat="1" ht="15" customHeight="1" x14ac:dyDescent="0.2">
      <c r="A424" s="37" t="s">
        <v>5953</v>
      </c>
      <c r="B424" s="37" t="s">
        <v>5954</v>
      </c>
      <c r="C424" s="37" t="s">
        <v>5955</v>
      </c>
      <c r="D424" s="14" t="s">
        <v>89</v>
      </c>
      <c r="E424" s="37" t="s">
        <v>6047</v>
      </c>
      <c r="F424" s="33">
        <v>41795</v>
      </c>
      <c r="G424" s="33">
        <v>43621</v>
      </c>
      <c r="H424" s="14" t="s">
        <v>15</v>
      </c>
      <c r="I424" s="37" t="s">
        <v>5956</v>
      </c>
      <c r="J424" s="14" t="s">
        <v>91</v>
      </c>
      <c r="K424" s="14" t="s">
        <v>91</v>
      </c>
      <c r="L424" s="14">
        <v>8</v>
      </c>
      <c r="M424" s="31" t="str">
        <f>VLOOKUP(L424,TiposUso!$A$1:$B$26,2,"FALSO")</f>
        <v>Captação de água subterrânea por meio de poço tubular já existente</v>
      </c>
      <c r="N424" s="14" t="s">
        <v>72</v>
      </c>
      <c r="O424" s="37" t="s">
        <v>495</v>
      </c>
      <c r="P424" s="1" t="s">
        <v>98</v>
      </c>
      <c r="Q424" s="37" t="s">
        <v>5957</v>
      </c>
      <c r="R424" s="37" t="s">
        <v>5958</v>
      </c>
      <c r="S424" s="19">
        <f t="shared" si="8"/>
        <v>1.8333333333333333</v>
      </c>
      <c r="T424" s="14">
        <v>6.6</v>
      </c>
    </row>
    <row r="425" spans="1:21" s="14" customFormat="1" ht="15" customHeight="1" x14ac:dyDescent="0.2">
      <c r="A425" s="37" t="s">
        <v>5959</v>
      </c>
      <c r="B425" s="37" t="s">
        <v>5954</v>
      </c>
      <c r="C425" s="37" t="s">
        <v>5955</v>
      </c>
      <c r="D425" s="14" t="s">
        <v>89</v>
      </c>
      <c r="E425" s="37" t="s">
        <v>6048</v>
      </c>
      <c r="F425" s="33">
        <v>41795</v>
      </c>
      <c r="G425" s="33">
        <v>42471</v>
      </c>
      <c r="H425" s="14" t="s">
        <v>15</v>
      </c>
      <c r="I425" s="37" t="s">
        <v>5960</v>
      </c>
      <c r="J425" s="14" t="s">
        <v>91</v>
      </c>
      <c r="K425" s="14" t="s">
        <v>91</v>
      </c>
      <c r="L425" s="14">
        <v>8</v>
      </c>
      <c r="M425" s="31" t="str">
        <f>VLOOKUP(L425,TiposUso!$A$1:$B$26,2,"FALSO")</f>
        <v>Captação de água subterrânea por meio de poço tubular já existente</v>
      </c>
      <c r="N425" s="14" t="s">
        <v>72</v>
      </c>
      <c r="O425" s="37" t="s">
        <v>495</v>
      </c>
      <c r="P425" s="1" t="s">
        <v>98</v>
      </c>
      <c r="Q425" s="37" t="s">
        <v>5961</v>
      </c>
      <c r="R425" s="37" t="s">
        <v>5962</v>
      </c>
      <c r="S425" s="19">
        <f t="shared" si="8"/>
        <v>5.5</v>
      </c>
      <c r="T425" s="14">
        <v>19.8</v>
      </c>
    </row>
    <row r="426" spans="1:21" s="14" customFormat="1" ht="15" customHeight="1" x14ac:dyDescent="0.2">
      <c r="A426" s="37" t="s">
        <v>5963</v>
      </c>
      <c r="B426" s="37" t="s">
        <v>5964</v>
      </c>
      <c r="C426" s="37" t="s">
        <v>5965</v>
      </c>
      <c r="D426" s="37" t="s">
        <v>466</v>
      </c>
      <c r="E426" s="37" t="s">
        <v>5966</v>
      </c>
      <c r="F426" s="33">
        <v>41795</v>
      </c>
      <c r="G426" s="33">
        <v>43904</v>
      </c>
      <c r="H426" s="14" t="s">
        <v>15</v>
      </c>
      <c r="I426" s="37" t="s">
        <v>183</v>
      </c>
      <c r="J426" s="14" t="s">
        <v>91</v>
      </c>
      <c r="K426" s="14" t="s">
        <v>91</v>
      </c>
      <c r="L426" s="14">
        <v>8</v>
      </c>
      <c r="M426" s="31" t="str">
        <f>VLOOKUP(L426,TiposUso!$A$1:$B$26,2,"FALSO")</f>
        <v>Captação de água subterrânea por meio de poço tubular já existente</v>
      </c>
      <c r="N426" s="14" t="s">
        <v>72</v>
      </c>
      <c r="O426" s="37" t="s">
        <v>469</v>
      </c>
      <c r="P426" s="1" t="s">
        <v>98</v>
      </c>
      <c r="Q426" s="37" t="s">
        <v>5967</v>
      </c>
      <c r="R426" s="37" t="s">
        <v>5968</v>
      </c>
      <c r="S426" s="19">
        <f t="shared" si="8"/>
        <v>1.6277777777777778</v>
      </c>
      <c r="T426" s="14">
        <v>5.86</v>
      </c>
    </row>
    <row r="427" spans="1:21" s="1" customFormat="1" ht="15" customHeight="1" x14ac:dyDescent="0.2">
      <c r="A427" s="37" t="s">
        <v>5969</v>
      </c>
      <c r="B427" s="37" t="s">
        <v>5970</v>
      </c>
      <c r="C427" s="37" t="s">
        <v>5971</v>
      </c>
      <c r="D427" s="14" t="s">
        <v>2085</v>
      </c>
      <c r="E427" s="37" t="s">
        <v>6049</v>
      </c>
      <c r="F427" s="33">
        <v>41795</v>
      </c>
      <c r="G427" s="2">
        <v>43621</v>
      </c>
      <c r="H427" s="14" t="s">
        <v>15</v>
      </c>
      <c r="I427" s="37" t="s">
        <v>87</v>
      </c>
      <c r="J427" s="14" t="s">
        <v>91</v>
      </c>
      <c r="K427" s="14" t="s">
        <v>91</v>
      </c>
      <c r="L427" s="14">
        <v>8</v>
      </c>
      <c r="M427" s="31" t="str">
        <f>VLOOKUP(L427,TiposUso!$A$1:$B$26,2,"FALSO")</f>
        <v>Captação de água subterrânea por meio de poço tubular já existente</v>
      </c>
      <c r="N427" s="14" t="s">
        <v>27</v>
      </c>
      <c r="O427" s="37" t="s">
        <v>495</v>
      </c>
      <c r="P427" s="1" t="s">
        <v>98</v>
      </c>
      <c r="Q427" s="37" t="s">
        <v>5972</v>
      </c>
      <c r="R427" s="37" t="s">
        <v>5973</v>
      </c>
      <c r="S427" s="19">
        <f t="shared" si="8"/>
        <v>16.666666666666668</v>
      </c>
      <c r="T427" s="14">
        <v>60</v>
      </c>
    </row>
    <row r="428" spans="1:21" s="1" customFormat="1" ht="15" customHeight="1" x14ac:dyDescent="0.2">
      <c r="A428" s="37" t="s">
        <v>5974</v>
      </c>
      <c r="B428" s="37" t="s">
        <v>5975</v>
      </c>
      <c r="C428" s="37" t="s">
        <v>5976</v>
      </c>
      <c r="D428" s="14" t="s">
        <v>484</v>
      </c>
      <c r="E428" s="37" t="s">
        <v>6050</v>
      </c>
      <c r="F428" s="33">
        <v>41795</v>
      </c>
      <c r="G428" s="2">
        <v>43621</v>
      </c>
      <c r="H428" s="14" t="s">
        <v>15</v>
      </c>
      <c r="I428" s="37" t="s">
        <v>5977</v>
      </c>
      <c r="J428" s="14" t="s">
        <v>91</v>
      </c>
      <c r="K428" s="14" t="s">
        <v>91</v>
      </c>
      <c r="L428" s="14">
        <v>8</v>
      </c>
      <c r="M428" s="31" t="str">
        <f>VLOOKUP(L428,TiposUso!$A$1:$B$26,2,"FALSO")</f>
        <v>Captação de água subterrânea por meio de poço tubular já existente</v>
      </c>
      <c r="N428" s="14" t="s">
        <v>27</v>
      </c>
      <c r="O428" s="37" t="s">
        <v>4629</v>
      </c>
      <c r="P428" s="1" t="s">
        <v>98</v>
      </c>
      <c r="Q428" s="37" t="s">
        <v>5978</v>
      </c>
      <c r="R428" s="37" t="s">
        <v>5979</v>
      </c>
      <c r="S428" s="19">
        <f t="shared" si="8"/>
        <v>7.2777777777777777</v>
      </c>
      <c r="T428" s="14">
        <v>26.2</v>
      </c>
    </row>
    <row r="429" spans="1:21" s="1" customFormat="1" ht="15" customHeight="1" x14ac:dyDescent="0.2">
      <c r="A429" s="1" t="s">
        <v>6032</v>
      </c>
      <c r="B429" s="1" t="s">
        <v>6033</v>
      </c>
      <c r="C429" s="1" t="s">
        <v>6034</v>
      </c>
      <c r="D429" s="14" t="s">
        <v>1109</v>
      </c>
      <c r="E429" s="1" t="s">
        <v>6035</v>
      </c>
      <c r="F429" s="33">
        <v>41797</v>
      </c>
      <c r="G429" s="2">
        <v>43623</v>
      </c>
      <c r="H429" s="14" t="s">
        <v>15</v>
      </c>
      <c r="I429" s="1" t="s">
        <v>87</v>
      </c>
      <c r="J429" s="14" t="s">
        <v>91</v>
      </c>
      <c r="K429" s="14" t="s">
        <v>91</v>
      </c>
      <c r="L429" s="14">
        <v>8</v>
      </c>
      <c r="M429" s="31" t="str">
        <f>VLOOKUP(L429,TiposUso!$A$1:$B$26,2,"FALSO")</f>
        <v>Captação de água subterrânea por meio de poço tubular já existente</v>
      </c>
      <c r="N429" s="14" t="s">
        <v>24</v>
      </c>
      <c r="O429" s="14" t="s">
        <v>1111</v>
      </c>
      <c r="P429" s="1" t="s">
        <v>98</v>
      </c>
      <c r="Q429" s="1" t="s">
        <v>6036</v>
      </c>
      <c r="R429" s="1" t="s">
        <v>6037</v>
      </c>
      <c r="S429" s="19">
        <f t="shared" si="8"/>
        <v>6.6666666666666671E-3</v>
      </c>
      <c r="T429" s="14">
        <v>2.4E-2</v>
      </c>
    </row>
    <row r="430" spans="1:21" s="1" customFormat="1" ht="15" customHeight="1" x14ac:dyDescent="0.2">
      <c r="A430" s="1" t="s">
        <v>6038</v>
      </c>
      <c r="B430" s="1" t="s">
        <v>6025</v>
      </c>
      <c r="C430" s="1" t="s">
        <v>6026</v>
      </c>
      <c r="D430" s="14" t="s">
        <v>6027</v>
      </c>
      <c r="E430" s="1" t="s">
        <v>6039</v>
      </c>
      <c r="F430" s="33">
        <v>41797</v>
      </c>
      <c r="G430" s="2">
        <v>49102</v>
      </c>
      <c r="H430" s="14" t="s">
        <v>15</v>
      </c>
      <c r="I430" s="1" t="s">
        <v>826</v>
      </c>
      <c r="J430" s="14" t="s">
        <v>91</v>
      </c>
      <c r="K430" s="14" t="s">
        <v>91</v>
      </c>
      <c r="L430" s="14">
        <v>8</v>
      </c>
      <c r="M430" s="31" t="str">
        <f>VLOOKUP(L430,TiposUso!$A$1:$B$26,2,"FALSO")</f>
        <v>Captação de água subterrânea por meio de poço tubular já existente</v>
      </c>
      <c r="N430" s="14" t="s">
        <v>24</v>
      </c>
      <c r="O430" s="1" t="s">
        <v>1111</v>
      </c>
      <c r="P430" s="1" t="s">
        <v>98</v>
      </c>
      <c r="Q430" s="1" t="s">
        <v>6040</v>
      </c>
      <c r="R430" s="1" t="s">
        <v>6041</v>
      </c>
      <c r="S430" s="19">
        <f t="shared" si="8"/>
        <v>1.1666666666666667</v>
      </c>
      <c r="T430" s="14">
        <v>4.2</v>
      </c>
    </row>
    <row r="431" spans="1:21" s="27" customFormat="1" ht="15" customHeight="1" x14ac:dyDescent="0.2">
      <c r="A431" s="27" t="s">
        <v>6042</v>
      </c>
      <c r="B431" s="27" t="s">
        <v>6025</v>
      </c>
      <c r="C431" s="27" t="s">
        <v>6026</v>
      </c>
      <c r="D431" s="32" t="s">
        <v>6027</v>
      </c>
      <c r="E431" s="27" t="s">
        <v>6043</v>
      </c>
      <c r="F431" s="42">
        <v>41797</v>
      </c>
      <c r="G431" s="28">
        <v>49102</v>
      </c>
      <c r="H431" s="32" t="s">
        <v>15</v>
      </c>
      <c r="I431" s="27" t="s">
        <v>826</v>
      </c>
      <c r="J431" s="32" t="s">
        <v>91</v>
      </c>
      <c r="K431" s="32" t="s">
        <v>91</v>
      </c>
      <c r="L431" s="32">
        <v>8</v>
      </c>
      <c r="M431" s="31" t="str">
        <f>VLOOKUP(L431,TiposUso!$A$1:$B$26,2,"FALSO")</f>
        <v>Captação de água subterrânea por meio de poço tubular já existente</v>
      </c>
      <c r="N431" s="32" t="s">
        <v>24</v>
      </c>
      <c r="O431" s="27" t="s">
        <v>1111</v>
      </c>
      <c r="P431" s="27" t="s">
        <v>98</v>
      </c>
      <c r="Q431" s="27" t="s">
        <v>6044</v>
      </c>
      <c r="R431" s="27" t="s">
        <v>6045</v>
      </c>
      <c r="S431" s="29">
        <f t="shared" si="8"/>
        <v>1.2222222222222223</v>
      </c>
      <c r="T431" s="32">
        <v>4.4000000000000004</v>
      </c>
    </row>
    <row r="432" spans="1:21" s="1" customFormat="1" ht="15" customHeight="1" x14ac:dyDescent="0.2">
      <c r="A432" s="1" t="s">
        <v>6066</v>
      </c>
      <c r="B432" s="1" t="s">
        <v>6067</v>
      </c>
      <c r="C432" s="1" t="s">
        <v>6068</v>
      </c>
      <c r="D432" s="14" t="s">
        <v>234</v>
      </c>
      <c r="E432" s="1" t="s">
        <v>6165</v>
      </c>
      <c r="F432" s="2">
        <v>41801</v>
      </c>
      <c r="G432" s="2">
        <v>43177</v>
      </c>
      <c r="H432" s="14" t="s">
        <v>15</v>
      </c>
      <c r="I432" s="1" t="s">
        <v>142</v>
      </c>
      <c r="J432" s="14" t="s">
        <v>91</v>
      </c>
      <c r="K432" s="14" t="s">
        <v>91</v>
      </c>
      <c r="L432" s="14">
        <v>9</v>
      </c>
      <c r="M432" s="31" t="str">
        <f>VLOOKUP(L432,TiposUso!$A$1:$B$26,2,"FALSO")</f>
        <v>Captação de água subterrânea por meio de poço manual (cisterna)</v>
      </c>
      <c r="N432" s="1" t="s">
        <v>33</v>
      </c>
      <c r="O432" s="1" t="s">
        <v>227</v>
      </c>
      <c r="P432" s="1" t="s">
        <v>1672</v>
      </c>
      <c r="Q432" s="1" t="s">
        <v>6069</v>
      </c>
      <c r="R432" s="1" t="s">
        <v>6070</v>
      </c>
      <c r="S432" s="19">
        <f t="shared" si="8"/>
        <v>0.55555555555555558</v>
      </c>
      <c r="T432" s="14">
        <v>2</v>
      </c>
    </row>
    <row r="433" spans="1:21" s="1" customFormat="1" ht="15" customHeight="1" x14ac:dyDescent="0.2">
      <c r="A433" s="1" t="s">
        <v>6071</v>
      </c>
      <c r="B433" s="1" t="s">
        <v>6072</v>
      </c>
      <c r="C433" s="1" t="s">
        <v>6073</v>
      </c>
      <c r="D433" s="14" t="s">
        <v>5599</v>
      </c>
      <c r="E433" s="1" t="s">
        <v>6166</v>
      </c>
      <c r="F433" s="2">
        <v>41801</v>
      </c>
      <c r="G433" s="2">
        <v>43627</v>
      </c>
      <c r="H433" s="14" t="s">
        <v>15</v>
      </c>
      <c r="I433" s="1" t="s">
        <v>580</v>
      </c>
      <c r="J433" s="14" t="s">
        <v>91</v>
      </c>
      <c r="K433" s="14" t="s">
        <v>91</v>
      </c>
      <c r="L433" s="14">
        <v>11</v>
      </c>
      <c r="M433" s="31" t="str">
        <f>VLOOKUP(L433,TiposUso!$A$1:$B$26,2,"FALSO")</f>
        <v>Captação de água em surgência (nascente)</v>
      </c>
      <c r="N433" s="1" t="s">
        <v>23</v>
      </c>
      <c r="O433" s="1" t="s">
        <v>2894</v>
      </c>
      <c r="P433" s="14" t="s">
        <v>395</v>
      </c>
      <c r="Q433" s="1" t="s">
        <v>6074</v>
      </c>
      <c r="R433" s="1" t="s">
        <v>6075</v>
      </c>
      <c r="S433" s="19">
        <f t="shared" si="8"/>
        <v>1.1111111111111112</v>
      </c>
      <c r="T433" s="14">
        <v>4</v>
      </c>
    </row>
    <row r="434" spans="1:21" s="1" customFormat="1" ht="15" customHeight="1" x14ac:dyDescent="0.2">
      <c r="A434" s="1" t="s">
        <v>6076</v>
      </c>
      <c r="B434" s="1" t="s">
        <v>6077</v>
      </c>
      <c r="C434" s="1" t="s">
        <v>6078</v>
      </c>
      <c r="D434" s="14" t="s">
        <v>6079</v>
      </c>
      <c r="E434" s="1" t="s">
        <v>6167</v>
      </c>
      <c r="F434" s="2">
        <v>41801</v>
      </c>
      <c r="G434" s="2">
        <v>43627</v>
      </c>
      <c r="H434" s="14" t="s">
        <v>15</v>
      </c>
      <c r="I434" s="1" t="s">
        <v>6080</v>
      </c>
      <c r="J434" s="14" t="s">
        <v>91</v>
      </c>
      <c r="K434" s="14" t="s">
        <v>91</v>
      </c>
      <c r="L434" s="14">
        <v>11</v>
      </c>
      <c r="M434" s="31" t="str">
        <f>VLOOKUP(L434,TiposUso!$A$1:$B$26,2,"FALSO")</f>
        <v>Captação de água em surgência (nascente)</v>
      </c>
      <c r="N434" s="1" t="s">
        <v>23</v>
      </c>
      <c r="O434" s="1" t="s">
        <v>1659</v>
      </c>
      <c r="P434" s="14" t="s">
        <v>395</v>
      </c>
      <c r="Q434" s="1" t="s">
        <v>5607</v>
      </c>
      <c r="R434" s="1" t="s">
        <v>6081</v>
      </c>
      <c r="S434" s="19">
        <f t="shared" si="8"/>
        <v>0.26666666666666666</v>
      </c>
      <c r="T434" s="14">
        <v>0.96</v>
      </c>
    </row>
    <row r="435" spans="1:21" s="1" customFormat="1" ht="15" customHeight="1" x14ac:dyDescent="0.2">
      <c r="A435" s="1" t="s">
        <v>6082</v>
      </c>
      <c r="B435" s="1" t="s">
        <v>6083</v>
      </c>
      <c r="C435" s="1" t="s">
        <v>6084</v>
      </c>
      <c r="D435" s="1" t="s">
        <v>242</v>
      </c>
      <c r="E435" s="1" t="s">
        <v>6168</v>
      </c>
      <c r="F435" s="2">
        <v>41801</v>
      </c>
      <c r="G435" s="2">
        <v>43627</v>
      </c>
      <c r="H435" s="14" t="s">
        <v>15</v>
      </c>
      <c r="I435" s="1" t="s">
        <v>87</v>
      </c>
      <c r="J435" s="14" t="s">
        <v>91</v>
      </c>
      <c r="K435" s="14" t="s">
        <v>91</v>
      </c>
      <c r="L435" s="14">
        <v>8</v>
      </c>
      <c r="M435" s="31" t="str">
        <f>VLOOKUP(L435,TiposUso!$A$1:$B$26,2,"FALSO")</f>
        <v>Captação de água subterrânea por meio de poço tubular já existente</v>
      </c>
      <c r="N435" s="1" t="s">
        <v>35</v>
      </c>
      <c r="O435" s="1" t="s">
        <v>277</v>
      </c>
      <c r="P435" s="1" t="s">
        <v>98</v>
      </c>
      <c r="Q435" s="1" t="s">
        <v>6085</v>
      </c>
      <c r="R435" s="1" t="s">
        <v>6086</v>
      </c>
      <c r="S435" s="19">
        <f t="shared" si="8"/>
        <v>1.0833333333333333</v>
      </c>
      <c r="T435" s="14">
        <v>3.9</v>
      </c>
      <c r="U435" s="1" t="s">
        <v>6087</v>
      </c>
    </row>
    <row r="436" spans="1:21" s="1" customFormat="1" ht="15" customHeight="1" x14ac:dyDescent="0.2">
      <c r="A436" s="1" t="s">
        <v>6139</v>
      </c>
      <c r="B436" s="1" t="s">
        <v>6140</v>
      </c>
      <c r="C436" s="1" t="s">
        <v>6141</v>
      </c>
      <c r="D436" s="1" t="s">
        <v>6142</v>
      </c>
      <c r="E436" s="1" t="s">
        <v>6169</v>
      </c>
      <c r="F436" s="2">
        <v>41801</v>
      </c>
      <c r="G436" s="2">
        <v>44686</v>
      </c>
      <c r="H436" s="14" t="s">
        <v>15</v>
      </c>
      <c r="I436" s="1" t="s">
        <v>183</v>
      </c>
      <c r="J436" s="14" t="s">
        <v>91</v>
      </c>
      <c r="K436" s="14" t="s">
        <v>91</v>
      </c>
      <c r="L436" s="14">
        <v>8</v>
      </c>
      <c r="M436" s="31" t="str">
        <f>VLOOKUP(L436,TiposUso!$A$1:$B$26,2,"FALSO")</f>
        <v>Captação de água subterrânea por meio de poço tubular já existente</v>
      </c>
      <c r="N436" s="1" t="s">
        <v>76</v>
      </c>
      <c r="O436" s="1" t="s">
        <v>685</v>
      </c>
      <c r="P436" s="1" t="s">
        <v>98</v>
      </c>
      <c r="Q436" s="1" t="s">
        <v>6143</v>
      </c>
      <c r="R436" s="1" t="s">
        <v>6144</v>
      </c>
      <c r="S436" s="19">
        <f t="shared" si="8"/>
        <v>5.0555555555555554</v>
      </c>
      <c r="T436" s="14">
        <v>18.2</v>
      </c>
    </row>
    <row r="437" spans="1:21" s="1" customFormat="1" ht="15" customHeight="1" x14ac:dyDescent="0.2">
      <c r="A437" s="1" t="s">
        <v>6145</v>
      </c>
      <c r="B437" s="1" t="s">
        <v>6140</v>
      </c>
      <c r="C437" s="1" t="s">
        <v>6141</v>
      </c>
      <c r="D437" s="1" t="s">
        <v>6142</v>
      </c>
      <c r="E437" s="1" t="s">
        <v>6170</v>
      </c>
      <c r="F437" s="2">
        <v>41801</v>
      </c>
      <c r="G437" s="2">
        <v>44686</v>
      </c>
      <c r="H437" s="14" t="s">
        <v>15</v>
      </c>
      <c r="I437" s="1" t="s">
        <v>6146</v>
      </c>
      <c r="J437" s="14" t="s">
        <v>91</v>
      </c>
      <c r="K437" s="14" t="s">
        <v>91</v>
      </c>
      <c r="L437" s="14">
        <v>8</v>
      </c>
      <c r="M437" s="31" t="str">
        <f>VLOOKUP(L437,TiposUso!$A$1:$B$26,2,"FALSO")</f>
        <v>Captação de água subterrânea por meio de poço tubular já existente</v>
      </c>
      <c r="N437" s="1" t="s">
        <v>76</v>
      </c>
      <c r="O437" s="1" t="s">
        <v>685</v>
      </c>
      <c r="P437" s="1" t="s">
        <v>98</v>
      </c>
      <c r="Q437" s="1" t="s">
        <v>6147</v>
      </c>
      <c r="R437" s="1" t="s">
        <v>6148</v>
      </c>
      <c r="S437" s="19">
        <f t="shared" si="8"/>
        <v>1.4583333333333333</v>
      </c>
      <c r="T437" s="14">
        <v>5.25</v>
      </c>
      <c r="U437" s="1" t="s">
        <v>6149</v>
      </c>
    </row>
    <row r="438" spans="1:21" s="1" customFormat="1" ht="15" customHeight="1" x14ac:dyDescent="0.2">
      <c r="A438" s="1" t="s">
        <v>6150</v>
      </c>
      <c r="B438" s="1" t="s">
        <v>6140</v>
      </c>
      <c r="C438" s="1" t="s">
        <v>6141</v>
      </c>
      <c r="D438" s="1" t="s">
        <v>6142</v>
      </c>
      <c r="E438" s="1" t="s">
        <v>6171</v>
      </c>
      <c r="F438" s="2">
        <v>41801</v>
      </c>
      <c r="G438" s="2">
        <v>44686</v>
      </c>
      <c r="H438" s="14" t="s">
        <v>15</v>
      </c>
      <c r="I438" s="1" t="s">
        <v>183</v>
      </c>
      <c r="J438" s="14" t="s">
        <v>91</v>
      </c>
      <c r="K438" s="14" t="s">
        <v>91</v>
      </c>
      <c r="L438" s="14">
        <v>8</v>
      </c>
      <c r="M438" s="31" t="str">
        <f>VLOOKUP(L438,TiposUso!$A$1:$B$26,2,"FALSO")</f>
        <v>Captação de água subterrânea por meio de poço tubular já existente</v>
      </c>
      <c r="N438" s="1" t="s">
        <v>76</v>
      </c>
      <c r="O438" s="1" t="s">
        <v>685</v>
      </c>
      <c r="P438" s="1" t="s">
        <v>98</v>
      </c>
      <c r="Q438" s="1" t="s">
        <v>6151</v>
      </c>
      <c r="R438" s="1" t="s">
        <v>6152</v>
      </c>
      <c r="S438" s="19">
        <f t="shared" si="8"/>
        <v>0.63277777777777777</v>
      </c>
      <c r="T438" s="14">
        <v>2.278</v>
      </c>
      <c r="U438" s="1" t="s">
        <v>6153</v>
      </c>
    </row>
    <row r="439" spans="1:21" s="1" customFormat="1" ht="15" customHeight="1" x14ac:dyDescent="0.2">
      <c r="A439" s="1" t="s">
        <v>6154</v>
      </c>
      <c r="B439" s="1" t="s">
        <v>6155</v>
      </c>
      <c r="C439" s="1" t="s">
        <v>6156</v>
      </c>
      <c r="D439" s="1" t="s">
        <v>546</v>
      </c>
      <c r="E439" s="1" t="s">
        <v>6172</v>
      </c>
      <c r="F439" s="2">
        <v>41801</v>
      </c>
      <c r="G439" s="2">
        <v>43225</v>
      </c>
      <c r="H439" s="14" t="s">
        <v>15</v>
      </c>
      <c r="I439" s="1" t="s">
        <v>87</v>
      </c>
      <c r="J439" s="14" t="s">
        <v>91</v>
      </c>
      <c r="K439" s="14" t="s">
        <v>91</v>
      </c>
      <c r="L439" s="14">
        <v>8</v>
      </c>
      <c r="M439" s="31" t="str">
        <f>VLOOKUP(L439,TiposUso!$A$1:$B$26,2,"FALSO")</f>
        <v>Captação de água subterrânea por meio de poço tubular já existente</v>
      </c>
      <c r="N439" s="1" t="s">
        <v>32</v>
      </c>
      <c r="O439" s="1" t="s">
        <v>548</v>
      </c>
      <c r="P439" s="1" t="s">
        <v>98</v>
      </c>
      <c r="Q439" s="1" t="s">
        <v>6157</v>
      </c>
      <c r="R439" s="1" t="s">
        <v>6158</v>
      </c>
      <c r="S439" s="19">
        <f t="shared" si="8"/>
        <v>0.83333333333333337</v>
      </c>
      <c r="T439" s="14">
        <v>3</v>
      </c>
    </row>
    <row r="440" spans="1:21" s="1" customFormat="1" ht="15" customHeight="1" x14ac:dyDescent="0.2">
      <c r="A440" s="1" t="s">
        <v>6159</v>
      </c>
      <c r="B440" s="1" t="s">
        <v>6160</v>
      </c>
      <c r="C440" s="1" t="s">
        <v>6161</v>
      </c>
      <c r="D440" s="1" t="s">
        <v>6162</v>
      </c>
      <c r="E440" s="1" t="s">
        <v>6173</v>
      </c>
      <c r="F440" s="2">
        <v>41801</v>
      </c>
      <c r="G440" s="2">
        <v>43262</v>
      </c>
      <c r="H440" s="14" t="s">
        <v>15</v>
      </c>
      <c r="I440" s="1" t="s">
        <v>3923</v>
      </c>
      <c r="J440" s="14" t="s">
        <v>91</v>
      </c>
      <c r="K440" s="14" t="s">
        <v>91</v>
      </c>
      <c r="L440" s="14">
        <v>8</v>
      </c>
      <c r="M440" s="31" t="str">
        <f>VLOOKUP(L440,TiposUso!$A$1:$B$26,2,"FALSO")</f>
        <v>Captação de água subterrânea por meio de poço tubular já existente</v>
      </c>
      <c r="N440" s="1" t="s">
        <v>21</v>
      </c>
      <c r="O440" s="1" t="s">
        <v>565</v>
      </c>
      <c r="P440" s="1" t="s">
        <v>98</v>
      </c>
      <c r="Q440" s="1" t="s">
        <v>6163</v>
      </c>
      <c r="R440" s="1" t="s">
        <v>6164</v>
      </c>
      <c r="S440" s="19">
        <f t="shared" si="8"/>
        <v>0.29166666666666669</v>
      </c>
      <c r="T440" s="14">
        <v>1.05</v>
      </c>
    </row>
    <row r="441" spans="1:21" s="27" customFormat="1" ht="15" customHeight="1" x14ac:dyDescent="0.25">
      <c r="A441" s="64" t="s">
        <v>6176</v>
      </c>
      <c r="B441" s="27" t="s">
        <v>6160</v>
      </c>
      <c r="C441" s="27" t="s">
        <v>6161</v>
      </c>
      <c r="D441" s="27" t="s">
        <v>6162</v>
      </c>
      <c r="E441" s="1" t="s">
        <v>6456</v>
      </c>
      <c r="F441" s="28">
        <v>41801</v>
      </c>
      <c r="G441" s="28">
        <v>43262</v>
      </c>
      <c r="H441" s="32" t="s">
        <v>15</v>
      </c>
      <c r="I441" s="40" t="s">
        <v>153</v>
      </c>
      <c r="J441" s="32" t="s">
        <v>91</v>
      </c>
      <c r="K441" s="32" t="s">
        <v>91</v>
      </c>
      <c r="L441" s="32">
        <v>8</v>
      </c>
      <c r="M441" s="31" t="str">
        <f>VLOOKUP(L441,TiposUso!$A$1:$B$26,2,"FALSO")</f>
        <v>Captação de água subterrânea por meio de poço tubular já existente</v>
      </c>
      <c r="N441" s="27" t="s">
        <v>21</v>
      </c>
      <c r="O441" s="27" t="s">
        <v>565</v>
      </c>
      <c r="P441" s="27" t="s">
        <v>98</v>
      </c>
      <c r="Q441" s="40" t="s">
        <v>6177</v>
      </c>
      <c r="R441" s="40" t="s">
        <v>6178</v>
      </c>
      <c r="S441" s="29">
        <f t="shared" si="8"/>
        <v>1.4472222222222222</v>
      </c>
      <c r="T441" s="32">
        <v>5.21</v>
      </c>
    </row>
    <row r="442" spans="1:21" s="1" customFormat="1" ht="15" customHeight="1" x14ac:dyDescent="0.2">
      <c r="A442" s="1" t="s">
        <v>6179</v>
      </c>
      <c r="B442" s="1" t="s">
        <v>1151</v>
      </c>
      <c r="C442" s="1" t="s">
        <v>1152</v>
      </c>
      <c r="D442" s="1" t="s">
        <v>1247</v>
      </c>
      <c r="E442" s="1" t="s">
        <v>6441</v>
      </c>
      <c r="F442" s="2">
        <v>41801</v>
      </c>
      <c r="G442" s="2">
        <v>41916</v>
      </c>
      <c r="H442" s="14" t="s">
        <v>15</v>
      </c>
      <c r="I442" s="1" t="s">
        <v>183</v>
      </c>
      <c r="J442" s="14" t="s">
        <v>91</v>
      </c>
      <c r="K442" s="14" t="s">
        <v>91</v>
      </c>
      <c r="L442" s="14">
        <v>8</v>
      </c>
      <c r="M442" s="31" t="str">
        <f>VLOOKUP(L442,TiposUso!$A$1:$B$26,2,"FALSO")</f>
        <v>Captação de água subterrânea por meio de poço tubular já existente</v>
      </c>
      <c r="N442" s="1" t="s">
        <v>31</v>
      </c>
      <c r="O442" s="1" t="s">
        <v>557</v>
      </c>
      <c r="P442" s="1" t="s">
        <v>98</v>
      </c>
      <c r="Q442" s="1" t="s">
        <v>6180</v>
      </c>
      <c r="R442" s="1" t="s">
        <v>6181</v>
      </c>
      <c r="S442" s="19">
        <f t="shared" si="8"/>
        <v>2.5</v>
      </c>
      <c r="T442" s="14">
        <v>9</v>
      </c>
      <c r="U442" s="1" t="s">
        <v>6182</v>
      </c>
    </row>
    <row r="443" spans="1:21" s="1" customFormat="1" ht="15" customHeight="1" x14ac:dyDescent="0.2">
      <c r="A443" s="1" t="s">
        <v>6183</v>
      </c>
      <c r="B443" s="1" t="s">
        <v>6184</v>
      </c>
      <c r="C443" s="1" t="s">
        <v>6185</v>
      </c>
      <c r="D443" s="1" t="s">
        <v>6186</v>
      </c>
      <c r="E443" s="1" t="s">
        <v>6442</v>
      </c>
      <c r="F443" s="2">
        <v>41801</v>
      </c>
      <c r="G443" s="2">
        <v>43068</v>
      </c>
      <c r="H443" s="14" t="s">
        <v>15</v>
      </c>
      <c r="I443" s="1" t="s">
        <v>6187</v>
      </c>
      <c r="J443" s="14" t="s">
        <v>91</v>
      </c>
      <c r="K443" s="14" t="s">
        <v>91</v>
      </c>
      <c r="L443" s="14">
        <v>8</v>
      </c>
      <c r="M443" s="31" t="str">
        <f>VLOOKUP(L443,TiposUso!$A$1:$B$26,2,"FALSO")</f>
        <v>Captação de água subterrânea por meio de poço tubular já existente</v>
      </c>
      <c r="N443" s="1" t="s">
        <v>21</v>
      </c>
      <c r="O443" s="1" t="s">
        <v>565</v>
      </c>
      <c r="P443" s="1" t="s">
        <v>98</v>
      </c>
      <c r="Q443" s="1" t="s">
        <v>6188</v>
      </c>
      <c r="R443" s="1" t="s">
        <v>6189</v>
      </c>
      <c r="S443" s="19">
        <f t="shared" si="8"/>
        <v>2.2222222222222223</v>
      </c>
      <c r="T443" s="14">
        <v>8</v>
      </c>
      <c r="U443" s="1" t="s">
        <v>6190</v>
      </c>
    </row>
    <row r="444" spans="1:21" s="1" customFormat="1" ht="15" customHeight="1" x14ac:dyDescent="0.2">
      <c r="A444" s="1" t="s">
        <v>6191</v>
      </c>
      <c r="B444" s="1" t="s">
        <v>6192</v>
      </c>
      <c r="C444" s="1" t="s">
        <v>6193</v>
      </c>
      <c r="D444" s="1" t="s">
        <v>625</v>
      </c>
      <c r="E444" s="1" t="s">
        <v>6443</v>
      </c>
      <c r="F444" s="2">
        <v>41801</v>
      </c>
      <c r="G444" s="2">
        <v>43627</v>
      </c>
      <c r="H444" s="14" t="s">
        <v>15</v>
      </c>
      <c r="I444" s="1" t="s">
        <v>142</v>
      </c>
      <c r="J444" s="14" t="s">
        <v>91</v>
      </c>
      <c r="K444" s="14" t="s">
        <v>91</v>
      </c>
      <c r="L444" s="14">
        <v>8</v>
      </c>
      <c r="M444" s="31" t="str">
        <f>VLOOKUP(L444,TiposUso!$A$1:$B$26,2,"FALSO")</f>
        <v>Captação de água subterrânea por meio de poço tubular já existente</v>
      </c>
      <c r="N444" s="1" t="s">
        <v>31</v>
      </c>
      <c r="O444" s="1" t="s">
        <v>557</v>
      </c>
      <c r="P444" s="1" t="s">
        <v>98</v>
      </c>
      <c r="Q444" s="1" t="s">
        <v>6194</v>
      </c>
      <c r="R444" s="1" t="s">
        <v>6195</v>
      </c>
      <c r="S444" s="19">
        <f t="shared" si="8"/>
        <v>0.83333333333333337</v>
      </c>
      <c r="T444" s="14">
        <v>3</v>
      </c>
      <c r="U444" s="1" t="s">
        <v>6190</v>
      </c>
    </row>
    <row r="445" spans="1:21" s="1" customFormat="1" ht="15" customHeight="1" x14ac:dyDescent="0.2">
      <c r="A445" s="37" t="s">
        <v>6404</v>
      </c>
      <c r="B445" s="37" t="s">
        <v>6405</v>
      </c>
      <c r="C445" s="37" t="s">
        <v>6406</v>
      </c>
      <c r="D445" s="1" t="s">
        <v>6407</v>
      </c>
      <c r="E445" s="37" t="s">
        <v>6444</v>
      </c>
      <c r="F445" s="2">
        <v>41809</v>
      </c>
      <c r="G445" s="2">
        <v>43187</v>
      </c>
      <c r="H445" s="14" t="s">
        <v>15</v>
      </c>
      <c r="I445" s="37" t="s">
        <v>1146</v>
      </c>
      <c r="J445" s="14" t="s">
        <v>91</v>
      </c>
      <c r="K445" s="14" t="s">
        <v>91</v>
      </c>
      <c r="L445" s="14">
        <v>8</v>
      </c>
      <c r="M445" s="31" t="str">
        <f>VLOOKUP(L445,TiposUso!$A$1:$B$26,2,"FALSO")</f>
        <v>Captação de água subterrânea por meio de poço tubular já existente</v>
      </c>
      <c r="N445" s="1" t="s">
        <v>29</v>
      </c>
      <c r="O445" s="37" t="s">
        <v>432</v>
      </c>
      <c r="P445" s="1" t="s">
        <v>98</v>
      </c>
      <c r="Q445" s="37" t="s">
        <v>6408</v>
      </c>
      <c r="R445" s="37" t="s">
        <v>6409</v>
      </c>
      <c r="S445" s="19">
        <f t="shared" si="8"/>
        <v>0.3527777777777778</v>
      </c>
      <c r="T445" s="14">
        <v>1.27</v>
      </c>
    </row>
    <row r="446" spans="1:21" s="1" customFormat="1" ht="15" customHeight="1" x14ac:dyDescent="0.2">
      <c r="A446" s="37" t="s">
        <v>6410</v>
      </c>
      <c r="B446" s="37" t="s">
        <v>6411</v>
      </c>
      <c r="C446" s="37" t="s">
        <v>6412</v>
      </c>
      <c r="D446" s="1" t="s">
        <v>1739</v>
      </c>
      <c r="E446" s="37" t="s">
        <v>6445</v>
      </c>
      <c r="F446" s="2">
        <v>41809</v>
      </c>
      <c r="G446" s="2">
        <v>43180</v>
      </c>
      <c r="H446" s="14" t="s">
        <v>15</v>
      </c>
      <c r="I446" s="37" t="s">
        <v>6413</v>
      </c>
      <c r="J446" s="14" t="s">
        <v>91</v>
      </c>
      <c r="K446" s="14" t="s">
        <v>91</v>
      </c>
      <c r="L446" s="14">
        <v>8</v>
      </c>
      <c r="M446" s="31" t="str">
        <f>VLOOKUP(L446,TiposUso!$A$1:$B$26,2,"FALSO")</f>
        <v>Captação de água subterrânea por meio de poço tubular já existente</v>
      </c>
      <c r="N446" s="1" t="s">
        <v>27</v>
      </c>
      <c r="O446" s="37" t="s">
        <v>495</v>
      </c>
      <c r="P446" s="1" t="s">
        <v>98</v>
      </c>
      <c r="Q446" s="37" t="s">
        <v>6414</v>
      </c>
      <c r="R446" s="37" t="s">
        <v>6415</v>
      </c>
      <c r="S446" s="19">
        <f t="shared" si="8"/>
        <v>3.9777777777777779</v>
      </c>
      <c r="T446" s="14">
        <v>14.32</v>
      </c>
    </row>
    <row r="447" spans="1:21" s="1" customFormat="1" ht="15" customHeight="1" x14ac:dyDescent="0.2">
      <c r="A447" s="37" t="s">
        <v>1724</v>
      </c>
      <c r="B447" s="37" t="s">
        <v>1725</v>
      </c>
      <c r="C447" s="37" t="s">
        <v>1726</v>
      </c>
      <c r="D447" s="1" t="s">
        <v>1727</v>
      </c>
      <c r="E447" s="37" t="s">
        <v>6446</v>
      </c>
      <c r="F447" s="2">
        <v>41809</v>
      </c>
      <c r="G447" s="2">
        <v>42381</v>
      </c>
      <c r="H447" s="14" t="s">
        <v>15</v>
      </c>
      <c r="I447" s="37" t="s">
        <v>1146</v>
      </c>
      <c r="J447" s="14" t="s">
        <v>91</v>
      </c>
      <c r="K447" s="14" t="s">
        <v>91</v>
      </c>
      <c r="L447" s="14">
        <v>8</v>
      </c>
      <c r="M447" s="31" t="str">
        <f>VLOOKUP(L447,TiposUso!$A$1:$B$26,2,"FALSO")</f>
        <v>Captação de água subterrânea por meio de poço tubular já existente</v>
      </c>
      <c r="N447" s="1" t="s">
        <v>30</v>
      </c>
      <c r="O447" s="1" t="s">
        <v>1728</v>
      </c>
      <c r="P447" s="1" t="s">
        <v>98</v>
      </c>
      <c r="Q447" s="37" t="s">
        <v>1729</v>
      </c>
      <c r="R447" s="37" t="s">
        <v>1730</v>
      </c>
      <c r="S447" s="19">
        <f t="shared" si="8"/>
        <v>0.55000000000000004</v>
      </c>
      <c r="T447" s="14">
        <v>1.98</v>
      </c>
    </row>
    <row r="448" spans="1:21" s="1" customFormat="1" ht="15" customHeight="1" x14ac:dyDescent="0.2">
      <c r="A448" s="37" t="s">
        <v>6416</v>
      </c>
      <c r="B448" s="37" t="s">
        <v>6417</v>
      </c>
      <c r="C448" s="37" t="s">
        <v>6418</v>
      </c>
      <c r="D448" s="1" t="s">
        <v>1819</v>
      </c>
      <c r="E448" s="37" t="s">
        <v>6447</v>
      </c>
      <c r="F448" s="2">
        <v>41809</v>
      </c>
      <c r="G448" s="2">
        <v>43635</v>
      </c>
      <c r="H448" s="14" t="s">
        <v>15</v>
      </c>
      <c r="I448" s="37" t="s">
        <v>87</v>
      </c>
      <c r="J448" s="14" t="s">
        <v>91</v>
      </c>
      <c r="K448" s="14" t="s">
        <v>91</v>
      </c>
      <c r="L448" s="14">
        <v>8</v>
      </c>
      <c r="M448" s="31" t="str">
        <f>VLOOKUP(L448,TiposUso!$A$1:$B$26,2,"FALSO")</f>
        <v>Captação de água subterrânea por meio de poço tubular já existente</v>
      </c>
      <c r="N448" s="1" t="s">
        <v>27</v>
      </c>
      <c r="O448" s="37" t="s">
        <v>495</v>
      </c>
      <c r="P448" s="1" t="s">
        <v>98</v>
      </c>
      <c r="Q448" s="37" t="s">
        <v>6419</v>
      </c>
      <c r="R448" s="37" t="s">
        <v>6420</v>
      </c>
      <c r="S448" s="19">
        <f t="shared" si="8"/>
        <v>0.55000000000000004</v>
      </c>
      <c r="T448" s="14">
        <v>1.98</v>
      </c>
    </row>
    <row r="449" spans="1:20" s="1" customFormat="1" ht="15" customHeight="1" x14ac:dyDescent="0.2">
      <c r="A449" s="1" t="s">
        <v>6448</v>
      </c>
      <c r="B449" s="1" t="s">
        <v>6449</v>
      </c>
      <c r="C449" s="1" t="s">
        <v>6450</v>
      </c>
      <c r="D449" s="1" t="s">
        <v>1094</v>
      </c>
      <c r="E449" s="1" t="s">
        <v>6451</v>
      </c>
      <c r="F449" s="2">
        <v>41815</v>
      </c>
      <c r="G449" s="2">
        <v>43641</v>
      </c>
      <c r="H449" s="1" t="s">
        <v>15</v>
      </c>
      <c r="I449" s="1" t="s">
        <v>6452</v>
      </c>
      <c r="J449" s="14" t="s">
        <v>91</v>
      </c>
      <c r="K449" s="14" t="s">
        <v>91</v>
      </c>
      <c r="L449" s="14">
        <v>8</v>
      </c>
      <c r="M449" s="31" t="str">
        <f>VLOOKUP(L449,TiposUso!$A$1:$B$26,2,"FALSO")</f>
        <v>Captação de água subterrânea por meio de poço tubular já existente</v>
      </c>
      <c r="N449" s="1" t="s">
        <v>71</v>
      </c>
      <c r="O449" s="1" t="s">
        <v>6453</v>
      </c>
      <c r="P449" s="1" t="s">
        <v>98</v>
      </c>
      <c r="Q449" s="1" t="s">
        <v>6454</v>
      </c>
      <c r="R449" s="1" t="s">
        <v>6455</v>
      </c>
      <c r="S449" s="19">
        <f t="shared" si="8"/>
        <v>13.055555555555555</v>
      </c>
      <c r="T449" s="14">
        <v>47</v>
      </c>
    </row>
    <row r="450" spans="1:20" s="1" customFormat="1" ht="15" customHeight="1" x14ac:dyDescent="0.2">
      <c r="A450" s="1" t="s">
        <v>6472</v>
      </c>
      <c r="B450" s="1" t="s">
        <v>4058</v>
      </c>
      <c r="C450" s="1" t="s">
        <v>4059</v>
      </c>
      <c r="D450" s="1" t="s">
        <v>6473</v>
      </c>
      <c r="E450" s="1" t="s">
        <v>6692</v>
      </c>
      <c r="F450" s="2">
        <v>41815</v>
      </c>
      <c r="G450" s="2">
        <v>43641</v>
      </c>
      <c r="H450" s="1" t="s">
        <v>15</v>
      </c>
      <c r="I450" s="1" t="s">
        <v>6474</v>
      </c>
      <c r="J450" s="14" t="s">
        <v>91</v>
      </c>
      <c r="K450" s="14" t="s">
        <v>91</v>
      </c>
      <c r="L450" s="14">
        <v>11</v>
      </c>
      <c r="M450" s="31" t="str">
        <f>VLOOKUP(L450,TiposUso!$A$1:$B$26,2,"FALSO")</f>
        <v>Captação de água em surgência (nascente)</v>
      </c>
      <c r="N450" s="1" t="s">
        <v>71</v>
      </c>
      <c r="O450" s="1" t="s">
        <v>6475</v>
      </c>
      <c r="P450" s="1" t="s">
        <v>3079</v>
      </c>
      <c r="Q450" s="1" t="s">
        <v>6476</v>
      </c>
      <c r="R450" s="1" t="s">
        <v>6477</v>
      </c>
      <c r="S450" s="19">
        <f t="shared" si="8"/>
        <v>5</v>
      </c>
      <c r="T450" s="14">
        <v>18</v>
      </c>
    </row>
    <row r="451" spans="1:20" s="1" customFormat="1" ht="15" customHeight="1" x14ac:dyDescent="0.2">
      <c r="A451" s="1" t="s">
        <v>6488</v>
      </c>
      <c r="B451" s="1" t="s">
        <v>6025</v>
      </c>
      <c r="C451" s="1" t="s">
        <v>6026</v>
      </c>
      <c r="D451" s="1" t="s">
        <v>6027</v>
      </c>
      <c r="E451" s="1" t="s">
        <v>6489</v>
      </c>
      <c r="F451" s="2">
        <v>41815</v>
      </c>
      <c r="G451" s="2">
        <v>49120</v>
      </c>
      <c r="H451" s="14" t="s">
        <v>15</v>
      </c>
      <c r="I451" s="1" t="s">
        <v>826</v>
      </c>
      <c r="J451" s="14" t="s">
        <v>91</v>
      </c>
      <c r="K451" s="14" t="s">
        <v>91</v>
      </c>
      <c r="L451" s="14">
        <v>8</v>
      </c>
      <c r="M451" s="31" t="str">
        <f>VLOOKUP(L451,TiposUso!$A$1:$B$26,2,"FALSO")</f>
        <v>Captação de água subterrânea por meio de poço tubular já existente</v>
      </c>
      <c r="N451" s="1" t="s">
        <v>24</v>
      </c>
      <c r="O451" s="1" t="s">
        <v>1111</v>
      </c>
      <c r="P451" s="1" t="s">
        <v>98</v>
      </c>
      <c r="Q451" s="1" t="s">
        <v>6490</v>
      </c>
      <c r="R451" s="1" t="s">
        <v>6491</v>
      </c>
      <c r="S451" s="19">
        <f t="shared" ref="S451:S514" si="9">(T451*1000)/3600</f>
        <v>0.59722222222222221</v>
      </c>
      <c r="T451" s="14">
        <v>2.15</v>
      </c>
    </row>
    <row r="452" spans="1:20" s="1" customFormat="1" ht="15" customHeight="1" x14ac:dyDescent="0.2">
      <c r="A452" s="1" t="s">
        <v>6492</v>
      </c>
      <c r="B452" s="1" t="s">
        <v>6025</v>
      </c>
      <c r="C452" s="1" t="s">
        <v>6026</v>
      </c>
      <c r="D452" s="1" t="s">
        <v>6027</v>
      </c>
      <c r="E452" s="1" t="s">
        <v>6493</v>
      </c>
      <c r="F452" s="2">
        <v>41815</v>
      </c>
      <c r="G452" s="2">
        <v>49120</v>
      </c>
      <c r="H452" s="14" t="s">
        <v>15</v>
      </c>
      <c r="I452" s="1" t="s">
        <v>826</v>
      </c>
      <c r="J452" s="14" t="s">
        <v>91</v>
      </c>
      <c r="K452" s="14" t="s">
        <v>91</v>
      </c>
      <c r="L452" s="14">
        <v>8</v>
      </c>
      <c r="M452" s="31" t="str">
        <f>VLOOKUP(L452,TiposUso!$A$1:$B$26,2,"FALSO")</f>
        <v>Captação de água subterrânea por meio de poço tubular já existente</v>
      </c>
      <c r="N452" s="1" t="s">
        <v>24</v>
      </c>
      <c r="O452" s="1" t="s">
        <v>1111</v>
      </c>
      <c r="P452" s="1" t="s">
        <v>98</v>
      </c>
      <c r="Q452" s="1" t="s">
        <v>6494</v>
      </c>
      <c r="R452" s="1" t="s">
        <v>6495</v>
      </c>
      <c r="S452" s="19">
        <f t="shared" si="9"/>
        <v>0.75555555555555554</v>
      </c>
      <c r="T452" s="14">
        <v>2.72</v>
      </c>
    </row>
    <row r="453" spans="1:20" s="1" customFormat="1" ht="15" customHeight="1" x14ac:dyDescent="0.2">
      <c r="A453" s="1" t="s">
        <v>6523</v>
      </c>
      <c r="B453" s="1" t="s">
        <v>6524</v>
      </c>
      <c r="C453" s="1" t="s">
        <v>6525</v>
      </c>
      <c r="D453" s="1" t="s">
        <v>1094</v>
      </c>
      <c r="E453" s="1" t="s">
        <v>6526</v>
      </c>
      <c r="F453" s="2">
        <v>41818</v>
      </c>
      <c r="G453" s="2">
        <v>43279</v>
      </c>
      <c r="H453" s="14" t="s">
        <v>15</v>
      </c>
      <c r="I453" s="1" t="s">
        <v>6527</v>
      </c>
      <c r="J453" s="14" t="s">
        <v>91</v>
      </c>
      <c r="K453" s="14" t="s">
        <v>91</v>
      </c>
      <c r="L453" s="14">
        <v>8</v>
      </c>
      <c r="M453" s="31" t="str">
        <f>VLOOKUP(L453,TiposUso!$A$1:$B$26,2,"FALSO")</f>
        <v>Captação de água subterrânea por meio de poço tubular já existente</v>
      </c>
      <c r="N453" s="1" t="s">
        <v>71</v>
      </c>
      <c r="O453" s="1" t="s">
        <v>6453</v>
      </c>
      <c r="P453" s="1" t="s">
        <v>98</v>
      </c>
      <c r="Q453" s="1" t="s">
        <v>6528</v>
      </c>
      <c r="R453" s="1" t="s">
        <v>6529</v>
      </c>
      <c r="S453" s="19">
        <f t="shared" si="9"/>
        <v>16.666666666666668</v>
      </c>
      <c r="T453" s="14">
        <v>60</v>
      </c>
    </row>
    <row r="454" spans="1:20" s="1" customFormat="1" ht="15" customHeight="1" x14ac:dyDescent="0.2">
      <c r="A454" s="1" t="s">
        <v>6530</v>
      </c>
      <c r="B454" s="1" t="s">
        <v>6449</v>
      </c>
      <c r="C454" s="1" t="s">
        <v>6450</v>
      </c>
      <c r="D454" s="1" t="s">
        <v>1094</v>
      </c>
      <c r="E454" s="1" t="s">
        <v>6531</v>
      </c>
      <c r="F454" s="2">
        <v>41818</v>
      </c>
      <c r="G454" s="2">
        <v>43644</v>
      </c>
      <c r="H454" s="14" t="s">
        <v>15</v>
      </c>
      <c r="I454" s="1" t="s">
        <v>183</v>
      </c>
      <c r="J454" s="14" t="s">
        <v>91</v>
      </c>
      <c r="K454" s="14" t="s">
        <v>91</v>
      </c>
      <c r="L454" s="14">
        <v>8</v>
      </c>
      <c r="M454" s="31" t="str">
        <f>VLOOKUP(L454,TiposUso!$A$1:$B$26,2,"FALSO")</f>
        <v>Captação de água subterrânea por meio de poço tubular já existente</v>
      </c>
      <c r="N454" s="1" t="s">
        <v>71</v>
      </c>
      <c r="O454" s="1" t="s">
        <v>3079</v>
      </c>
      <c r="P454" s="1" t="s">
        <v>98</v>
      </c>
      <c r="Q454" s="1" t="s">
        <v>6532</v>
      </c>
      <c r="R454" s="1" t="s">
        <v>6533</v>
      </c>
      <c r="S454" s="19">
        <f t="shared" si="9"/>
        <v>0.83333333333333337</v>
      </c>
      <c r="T454" s="14">
        <v>3</v>
      </c>
    </row>
    <row r="455" spans="1:20" s="1" customFormat="1" ht="15" customHeight="1" x14ac:dyDescent="0.2">
      <c r="A455" s="1" t="s">
        <v>6534</v>
      </c>
      <c r="B455" s="1" t="s">
        <v>6449</v>
      </c>
      <c r="C455" s="1" t="s">
        <v>6450</v>
      </c>
      <c r="D455" s="1" t="s">
        <v>1094</v>
      </c>
      <c r="E455" s="1" t="s">
        <v>6535</v>
      </c>
      <c r="F455" s="2">
        <v>41818</v>
      </c>
      <c r="G455" s="2">
        <v>43644</v>
      </c>
      <c r="H455" s="14" t="s">
        <v>15</v>
      </c>
      <c r="I455" s="1" t="s">
        <v>6536</v>
      </c>
      <c r="J455" s="14" t="s">
        <v>91</v>
      </c>
      <c r="K455" s="14" t="s">
        <v>91</v>
      </c>
      <c r="L455" s="14">
        <v>8</v>
      </c>
      <c r="M455" s="31" t="str">
        <f>VLOOKUP(L455,TiposUso!$A$1:$B$26,2,"FALSO")</f>
        <v>Captação de água subterrânea por meio de poço tubular já existente</v>
      </c>
      <c r="N455" s="1" t="s">
        <v>71</v>
      </c>
      <c r="O455" s="1" t="s">
        <v>3079</v>
      </c>
      <c r="P455" s="1" t="s">
        <v>98</v>
      </c>
      <c r="Q455" s="1" t="s">
        <v>6537</v>
      </c>
      <c r="R455" s="1" t="s">
        <v>6538</v>
      </c>
      <c r="S455" s="19">
        <f t="shared" si="9"/>
        <v>32.222222222222221</v>
      </c>
      <c r="T455" s="14">
        <v>116</v>
      </c>
    </row>
    <row r="456" spans="1:20" s="1" customFormat="1" ht="15" customHeight="1" x14ac:dyDescent="0.2">
      <c r="A456" s="1" t="s">
        <v>6539</v>
      </c>
      <c r="B456" s="1" t="s">
        <v>6540</v>
      </c>
      <c r="C456" s="1" t="s">
        <v>6541</v>
      </c>
      <c r="D456" s="1" t="s">
        <v>6542</v>
      </c>
      <c r="E456" s="1" t="s">
        <v>6543</v>
      </c>
      <c r="F456" s="2">
        <v>41818</v>
      </c>
      <c r="G456" s="2">
        <v>43644</v>
      </c>
      <c r="H456" s="14" t="s">
        <v>15</v>
      </c>
      <c r="I456" s="1" t="s">
        <v>87</v>
      </c>
      <c r="J456" s="14" t="s">
        <v>91</v>
      </c>
      <c r="K456" s="14" t="s">
        <v>91</v>
      </c>
      <c r="L456" s="14">
        <v>8</v>
      </c>
      <c r="M456" s="31" t="str">
        <f>VLOOKUP(L456,TiposUso!$A$1:$B$26,2,"FALSO")</f>
        <v>Captação de água subterrânea por meio de poço tubular já existente</v>
      </c>
      <c r="N456" s="1" t="s">
        <v>69</v>
      </c>
      <c r="O456" s="1" t="s">
        <v>6544</v>
      </c>
      <c r="P456" s="1" t="s">
        <v>98</v>
      </c>
      <c r="Q456" s="1" t="s">
        <v>6545</v>
      </c>
      <c r="R456" s="1" t="s">
        <v>6546</v>
      </c>
      <c r="S456" s="19">
        <f t="shared" si="9"/>
        <v>1.4166666666666667</v>
      </c>
      <c r="T456" s="14">
        <v>5.0999999999999996</v>
      </c>
    </row>
    <row r="457" spans="1:20" s="1" customFormat="1" ht="15" customHeight="1" x14ac:dyDescent="0.2">
      <c r="A457" s="1" t="s">
        <v>6571</v>
      </c>
      <c r="B457" s="1" t="s">
        <v>6572</v>
      </c>
      <c r="C457" s="1" t="s">
        <v>6573</v>
      </c>
      <c r="D457" s="1" t="s">
        <v>3219</v>
      </c>
      <c r="E457" s="1" t="s">
        <v>6574</v>
      </c>
      <c r="F457" s="2">
        <v>41818</v>
      </c>
      <c r="G457" s="2">
        <v>42715</v>
      </c>
      <c r="H457" s="14" t="s">
        <v>15</v>
      </c>
      <c r="I457" s="1" t="s">
        <v>6575</v>
      </c>
      <c r="J457" s="14" t="s">
        <v>91</v>
      </c>
      <c r="K457" s="14" t="s">
        <v>91</v>
      </c>
      <c r="L457" s="14">
        <v>8</v>
      </c>
      <c r="M457" s="31" t="str">
        <f>VLOOKUP(L457,TiposUso!$A$1:$B$26,2,"FALSO")</f>
        <v>Captação de água subterrânea por meio de poço tubular já existente</v>
      </c>
      <c r="N457" s="1" t="s">
        <v>83</v>
      </c>
      <c r="O457" s="1" t="s">
        <v>115</v>
      </c>
      <c r="P457" s="1" t="s">
        <v>98</v>
      </c>
      <c r="Q457" s="1" t="s">
        <v>6576</v>
      </c>
      <c r="R457" s="1" t="s">
        <v>6577</v>
      </c>
      <c r="S457" s="19">
        <f t="shared" si="9"/>
        <v>0.33333333333333331</v>
      </c>
      <c r="T457" s="14">
        <v>1.2</v>
      </c>
    </row>
    <row r="458" spans="1:20" s="1" customFormat="1" ht="15" customHeight="1" x14ac:dyDescent="0.2">
      <c r="A458" s="1" t="s">
        <v>6593</v>
      </c>
      <c r="B458" s="1" t="s">
        <v>6594</v>
      </c>
      <c r="C458" s="1" t="s">
        <v>6595</v>
      </c>
      <c r="D458" s="1" t="s">
        <v>6596</v>
      </c>
      <c r="E458" s="1" t="s">
        <v>6597</v>
      </c>
      <c r="F458" s="2">
        <v>41824</v>
      </c>
      <c r="G458" s="2">
        <v>44016</v>
      </c>
      <c r="H458" s="14" t="s">
        <v>15</v>
      </c>
      <c r="I458" s="1" t="s">
        <v>6598</v>
      </c>
      <c r="J458" s="14" t="s">
        <v>91</v>
      </c>
      <c r="K458" s="14" t="s">
        <v>91</v>
      </c>
      <c r="L458" s="14">
        <v>8</v>
      </c>
      <c r="M458" s="31" t="str">
        <f>VLOOKUP(L458,TiposUso!$A$1:$B$26,2,"FALSO")</f>
        <v>Captação de água subterrânea por meio de poço tubular já existente</v>
      </c>
      <c r="N458" s="1" t="s">
        <v>65</v>
      </c>
      <c r="O458" s="1" t="s">
        <v>135</v>
      </c>
      <c r="P458" s="1" t="s">
        <v>98</v>
      </c>
      <c r="Q458" s="1" t="s">
        <v>6599</v>
      </c>
      <c r="R458" s="1" t="s">
        <v>6600</v>
      </c>
      <c r="S458" s="19">
        <f t="shared" si="9"/>
        <v>1.4083333333333334</v>
      </c>
      <c r="T458" s="14">
        <v>5.07</v>
      </c>
    </row>
    <row r="459" spans="1:20" s="1" customFormat="1" ht="15" customHeight="1" x14ac:dyDescent="0.2">
      <c r="A459" s="1" t="s">
        <v>6601</v>
      </c>
      <c r="B459" s="1" t="s">
        <v>6594</v>
      </c>
      <c r="C459" s="1" t="s">
        <v>6595</v>
      </c>
      <c r="D459" s="1" t="s">
        <v>6596</v>
      </c>
      <c r="E459" s="1" t="s">
        <v>6693</v>
      </c>
      <c r="F459" s="2">
        <v>41824</v>
      </c>
      <c r="G459" s="2">
        <v>44016</v>
      </c>
      <c r="H459" s="14" t="s">
        <v>15</v>
      </c>
      <c r="I459" s="1" t="s">
        <v>6602</v>
      </c>
      <c r="J459" s="14" t="s">
        <v>91</v>
      </c>
      <c r="K459" s="14" t="s">
        <v>91</v>
      </c>
      <c r="L459" s="14">
        <v>8</v>
      </c>
      <c r="M459" s="31" t="str">
        <f>VLOOKUP(L459,TiposUso!$A$1:$B$26,2,"FALSO")</f>
        <v>Captação de água subterrânea por meio de poço tubular já existente</v>
      </c>
      <c r="N459" s="1" t="s">
        <v>65</v>
      </c>
      <c r="O459" s="1" t="s">
        <v>135</v>
      </c>
      <c r="P459" s="1" t="s">
        <v>98</v>
      </c>
      <c r="Q459" s="1" t="s">
        <v>6603</v>
      </c>
      <c r="R459" s="1" t="s">
        <v>6604</v>
      </c>
      <c r="S459" s="19">
        <f t="shared" si="9"/>
        <v>1.3472222222222223</v>
      </c>
      <c r="T459" s="14">
        <v>4.8499999999999996</v>
      </c>
    </row>
    <row r="460" spans="1:20" s="1" customFormat="1" ht="15" customHeight="1" x14ac:dyDescent="0.2">
      <c r="A460" s="1" t="s">
        <v>6605</v>
      </c>
      <c r="B460" s="1" t="s">
        <v>6606</v>
      </c>
      <c r="C460" s="1" t="s">
        <v>6607</v>
      </c>
      <c r="D460" s="14" t="s">
        <v>2324</v>
      </c>
      <c r="E460" s="1" t="s">
        <v>6694</v>
      </c>
      <c r="F460" s="2">
        <v>41831</v>
      </c>
      <c r="G460" s="2">
        <v>43657</v>
      </c>
      <c r="H460" s="14" t="s">
        <v>15</v>
      </c>
      <c r="I460" s="1" t="s">
        <v>556</v>
      </c>
      <c r="J460" s="14" t="s">
        <v>91</v>
      </c>
      <c r="K460" s="14" t="s">
        <v>91</v>
      </c>
      <c r="L460" s="14">
        <v>8</v>
      </c>
      <c r="M460" s="31" t="str">
        <f>VLOOKUP(L460,TiposUso!$A$1:$B$26,2,"FALSO")</f>
        <v>Captação de água subterrânea por meio de poço tubular já existente</v>
      </c>
      <c r="N460" s="1" t="s">
        <v>32</v>
      </c>
      <c r="O460" s="1" t="s">
        <v>548</v>
      </c>
      <c r="P460" s="1" t="s">
        <v>98</v>
      </c>
      <c r="Q460" s="1" t="s">
        <v>4478</v>
      </c>
      <c r="R460" s="1" t="s">
        <v>6608</v>
      </c>
      <c r="S460" s="19">
        <f t="shared" si="9"/>
        <v>2.5</v>
      </c>
      <c r="T460" s="14">
        <v>9</v>
      </c>
    </row>
    <row r="461" spans="1:20" s="1" customFormat="1" ht="15" customHeight="1" x14ac:dyDescent="0.2">
      <c r="A461" s="1" t="s">
        <v>6609</v>
      </c>
      <c r="B461" s="1" t="s">
        <v>6610</v>
      </c>
      <c r="C461" s="1" t="s">
        <v>6611</v>
      </c>
      <c r="D461" s="14" t="s">
        <v>539</v>
      </c>
      <c r="E461" s="1" t="s">
        <v>6695</v>
      </c>
      <c r="F461" s="2">
        <v>41831</v>
      </c>
      <c r="G461" s="2">
        <v>43657</v>
      </c>
      <c r="H461" s="14" t="s">
        <v>15</v>
      </c>
      <c r="I461" s="1" t="s">
        <v>183</v>
      </c>
      <c r="J461" s="14" t="s">
        <v>91</v>
      </c>
      <c r="K461" s="14" t="s">
        <v>91</v>
      </c>
      <c r="L461" s="14">
        <v>8</v>
      </c>
      <c r="M461" s="31" t="str">
        <f>VLOOKUP(L461,TiposUso!$A$1:$B$26,2,"FALSO")</f>
        <v>Captação de água subterrânea por meio de poço tubular já existente</v>
      </c>
      <c r="N461" s="1" t="s">
        <v>31</v>
      </c>
      <c r="O461" s="1" t="s">
        <v>557</v>
      </c>
      <c r="P461" s="1" t="s">
        <v>98</v>
      </c>
      <c r="Q461" s="1" t="s">
        <v>6612</v>
      </c>
      <c r="R461" s="1" t="s">
        <v>665</v>
      </c>
      <c r="S461" s="19">
        <f>(T461*1000)/3600</f>
        <v>1.8055555555555556</v>
      </c>
      <c r="T461" s="14">
        <v>6.5</v>
      </c>
    </row>
    <row r="462" spans="1:20" s="1" customFormat="1" ht="15" customHeight="1" x14ac:dyDescent="0.2">
      <c r="A462" s="1" t="s">
        <v>6613</v>
      </c>
      <c r="B462" s="1" t="s">
        <v>6614</v>
      </c>
      <c r="C462" s="1" t="s">
        <v>6615</v>
      </c>
      <c r="D462" s="14" t="s">
        <v>546</v>
      </c>
      <c r="E462" s="1" t="s">
        <v>6696</v>
      </c>
      <c r="F462" s="2">
        <v>41831</v>
      </c>
      <c r="G462" s="2">
        <v>42920</v>
      </c>
      <c r="H462" s="14" t="s">
        <v>15</v>
      </c>
      <c r="I462" s="1" t="s">
        <v>142</v>
      </c>
      <c r="J462" s="14" t="s">
        <v>91</v>
      </c>
      <c r="K462" s="14" t="s">
        <v>91</v>
      </c>
      <c r="L462" s="14">
        <v>8</v>
      </c>
      <c r="M462" s="31" t="str">
        <f>VLOOKUP(L462,TiposUso!$A$1:$B$26,2,"FALSO")</f>
        <v>Captação de água subterrânea por meio de poço tubular já existente</v>
      </c>
      <c r="N462" s="1" t="s">
        <v>32</v>
      </c>
      <c r="O462" s="1" t="s">
        <v>548</v>
      </c>
      <c r="P462" s="1" t="s">
        <v>98</v>
      </c>
      <c r="Q462" s="1" t="s">
        <v>6616</v>
      </c>
      <c r="R462" s="1" t="s">
        <v>6617</v>
      </c>
      <c r="S462" s="19">
        <f t="shared" si="9"/>
        <v>4.3055555555555554</v>
      </c>
      <c r="T462" s="14">
        <v>15.5</v>
      </c>
    </row>
    <row r="463" spans="1:20" s="1" customFormat="1" ht="15" customHeight="1" x14ac:dyDescent="0.2">
      <c r="A463" s="1" t="s">
        <v>6618</v>
      </c>
      <c r="B463" s="1" t="s">
        <v>927</v>
      </c>
      <c r="C463" s="1" t="s">
        <v>928</v>
      </c>
      <c r="D463" s="14" t="s">
        <v>546</v>
      </c>
      <c r="E463" s="1" t="s">
        <v>6697</v>
      </c>
      <c r="F463" s="2">
        <v>41831</v>
      </c>
      <c r="G463" s="2">
        <v>54615</v>
      </c>
      <c r="H463" s="14" t="s">
        <v>15</v>
      </c>
      <c r="I463" s="14" t="s">
        <v>826</v>
      </c>
      <c r="J463" s="14" t="s">
        <v>91</v>
      </c>
      <c r="K463" s="14" t="s">
        <v>91</v>
      </c>
      <c r="L463" s="14">
        <v>8</v>
      </c>
      <c r="M463" s="31" t="str">
        <f>VLOOKUP(L463,TiposUso!$A$1:$B$26,2,"FALSO")</f>
        <v>Captação de água subterrânea por meio de poço tubular já existente</v>
      </c>
      <c r="N463" s="1" t="s">
        <v>32</v>
      </c>
      <c r="O463" s="1" t="s">
        <v>548</v>
      </c>
      <c r="P463" s="1" t="s">
        <v>98</v>
      </c>
      <c r="Q463" s="1" t="s">
        <v>6619</v>
      </c>
      <c r="R463" s="1" t="s">
        <v>6620</v>
      </c>
      <c r="S463" s="19">
        <f t="shared" si="9"/>
        <v>7</v>
      </c>
      <c r="T463" s="14">
        <v>25.2</v>
      </c>
    </row>
    <row r="464" spans="1:20" s="1" customFormat="1" ht="15" customHeight="1" x14ac:dyDescent="0.2">
      <c r="A464" s="1" t="s">
        <v>6621</v>
      </c>
      <c r="B464" s="1" t="s">
        <v>4474</v>
      </c>
      <c r="C464" s="1" t="s">
        <v>6622</v>
      </c>
      <c r="D464" s="14" t="s">
        <v>2324</v>
      </c>
      <c r="E464" s="1" t="s">
        <v>6698</v>
      </c>
      <c r="F464" s="2">
        <v>41831</v>
      </c>
      <c r="G464" s="2">
        <v>42978</v>
      </c>
      <c r="H464" s="14" t="s">
        <v>15</v>
      </c>
      <c r="I464" s="1" t="s">
        <v>153</v>
      </c>
      <c r="J464" s="14" t="s">
        <v>91</v>
      </c>
      <c r="K464" s="14" t="s">
        <v>91</v>
      </c>
      <c r="L464" s="14">
        <v>8</v>
      </c>
      <c r="M464" s="31" t="str">
        <f>VLOOKUP(L464,TiposUso!$A$1:$B$26,2,"FALSO")</f>
        <v>Captação de água subterrânea por meio de poço tubular já existente</v>
      </c>
      <c r="N464" s="1" t="s">
        <v>32</v>
      </c>
      <c r="O464" s="1" t="s">
        <v>548</v>
      </c>
      <c r="P464" s="1" t="s">
        <v>98</v>
      </c>
      <c r="Q464" s="1" t="s">
        <v>6623</v>
      </c>
      <c r="R464" s="1" t="s">
        <v>6624</v>
      </c>
      <c r="S464" s="19">
        <f t="shared" si="9"/>
        <v>8.0555555555555554</v>
      </c>
      <c r="T464" s="14">
        <v>29</v>
      </c>
    </row>
    <row r="465" spans="1:20" s="1" customFormat="1" ht="15" customHeight="1" x14ac:dyDescent="0.2">
      <c r="A465" s="1" t="s">
        <v>6625</v>
      </c>
      <c r="B465" s="1" t="s">
        <v>4474</v>
      </c>
      <c r="C465" s="1" t="s">
        <v>6622</v>
      </c>
      <c r="D465" s="14" t="s">
        <v>2324</v>
      </c>
      <c r="E465" s="1" t="s">
        <v>6699</v>
      </c>
      <c r="F465" s="2">
        <v>41831</v>
      </c>
      <c r="G465" s="2">
        <v>42978</v>
      </c>
      <c r="H465" s="14" t="s">
        <v>15</v>
      </c>
      <c r="I465" s="1" t="s">
        <v>153</v>
      </c>
      <c r="J465" s="14" t="s">
        <v>91</v>
      </c>
      <c r="K465" s="14" t="s">
        <v>91</v>
      </c>
      <c r="L465" s="14">
        <v>8</v>
      </c>
      <c r="M465" s="31" t="str">
        <f>VLOOKUP(L465,TiposUso!$A$1:$B$26,2,"FALSO")</f>
        <v>Captação de água subterrânea por meio de poço tubular já existente</v>
      </c>
      <c r="N465" s="1" t="s">
        <v>32</v>
      </c>
      <c r="O465" s="1" t="s">
        <v>548</v>
      </c>
      <c r="P465" s="1" t="s">
        <v>98</v>
      </c>
      <c r="Q465" s="1" t="s">
        <v>6626</v>
      </c>
      <c r="R465" s="1" t="s">
        <v>6627</v>
      </c>
      <c r="S465" s="19">
        <f t="shared" si="9"/>
        <v>8.6111111111111107</v>
      </c>
      <c r="T465" s="14">
        <v>31</v>
      </c>
    </row>
    <row r="466" spans="1:20" s="1" customFormat="1" ht="15" customHeight="1" x14ac:dyDescent="0.2">
      <c r="A466" s="1" t="s">
        <v>6628</v>
      </c>
      <c r="B466" s="1" t="s">
        <v>6629</v>
      </c>
      <c r="C466" s="1" t="s">
        <v>6630</v>
      </c>
      <c r="D466" s="14" t="s">
        <v>6631</v>
      </c>
      <c r="E466" s="1" t="s">
        <v>6700</v>
      </c>
      <c r="F466" s="2">
        <v>41831</v>
      </c>
      <c r="G466" s="2">
        <v>43165</v>
      </c>
      <c r="H466" s="14" t="s">
        <v>15</v>
      </c>
      <c r="I466" s="1" t="s">
        <v>298</v>
      </c>
      <c r="J466" s="14" t="s">
        <v>91</v>
      </c>
      <c r="K466" s="14" t="s">
        <v>91</v>
      </c>
      <c r="L466" s="14">
        <v>8</v>
      </c>
      <c r="M466" s="31" t="str">
        <f>VLOOKUP(L466,TiposUso!$A$1:$B$26,2,"FALSO")</f>
        <v>Captação de água subterrânea por meio de poço tubular já existente</v>
      </c>
      <c r="N466" s="1" t="s">
        <v>21</v>
      </c>
      <c r="O466" s="1" t="s">
        <v>565</v>
      </c>
      <c r="P466" s="1" t="s">
        <v>98</v>
      </c>
      <c r="Q466" s="1" t="s">
        <v>6632</v>
      </c>
      <c r="R466" s="1" t="s">
        <v>6633</v>
      </c>
      <c r="S466" s="19">
        <f t="shared" si="9"/>
        <v>0.61111111111111116</v>
      </c>
      <c r="T466" s="14">
        <v>2.2000000000000002</v>
      </c>
    </row>
    <row r="467" spans="1:20" s="1" customFormat="1" ht="15" customHeight="1" x14ac:dyDescent="0.2">
      <c r="A467" s="1" t="s">
        <v>6634</v>
      </c>
      <c r="B467" s="1" t="s">
        <v>6635</v>
      </c>
      <c r="C467" s="1" t="s">
        <v>6636</v>
      </c>
      <c r="D467" s="14" t="s">
        <v>5350</v>
      </c>
      <c r="E467" s="1" t="s">
        <v>6701</v>
      </c>
      <c r="F467" s="2">
        <v>41831</v>
      </c>
      <c r="G467" s="2">
        <v>43657</v>
      </c>
      <c r="H467" s="14" t="s">
        <v>15</v>
      </c>
      <c r="I467" s="1" t="s">
        <v>87</v>
      </c>
      <c r="J467" s="14" t="s">
        <v>91</v>
      </c>
      <c r="K467" s="14" t="s">
        <v>91</v>
      </c>
      <c r="L467" s="14">
        <v>8</v>
      </c>
      <c r="M467" s="31" t="str">
        <f>VLOOKUP(L467,TiposUso!$A$1:$B$26,2,"FALSO")</f>
        <v>Captação de água subterrânea por meio de poço tubular já existente</v>
      </c>
      <c r="N467" s="1" t="s">
        <v>31</v>
      </c>
      <c r="O467" s="1" t="s">
        <v>557</v>
      </c>
      <c r="P467" s="1" t="s">
        <v>98</v>
      </c>
      <c r="Q467" s="1" t="s">
        <v>6637</v>
      </c>
      <c r="R467" s="1" t="s">
        <v>6638</v>
      </c>
      <c r="S467" s="19">
        <f t="shared" si="9"/>
        <v>2</v>
      </c>
      <c r="T467" s="14">
        <v>7.2</v>
      </c>
    </row>
    <row r="468" spans="1:20" s="1" customFormat="1" ht="15" customHeight="1" x14ac:dyDescent="0.2">
      <c r="A468" s="1" t="s">
        <v>6639</v>
      </c>
      <c r="B468" s="1" t="s">
        <v>4474</v>
      </c>
      <c r="C468" s="1" t="s">
        <v>6640</v>
      </c>
      <c r="D468" s="14" t="s">
        <v>1153</v>
      </c>
      <c r="E468" s="1" t="s">
        <v>6702</v>
      </c>
      <c r="F468" s="2">
        <v>41831</v>
      </c>
      <c r="G468" s="2">
        <v>43657</v>
      </c>
      <c r="H468" s="14" t="s">
        <v>15</v>
      </c>
      <c r="I468" s="1" t="s">
        <v>142</v>
      </c>
      <c r="J468" s="14" t="s">
        <v>91</v>
      </c>
      <c r="K468" s="14" t="s">
        <v>91</v>
      </c>
      <c r="L468" s="14">
        <v>8</v>
      </c>
      <c r="M468" s="31" t="str">
        <f>VLOOKUP(L468,TiposUso!$A$1:$B$26,2,"FALSO")</f>
        <v>Captação de água subterrânea por meio de poço tubular já existente</v>
      </c>
      <c r="N468" s="1" t="s">
        <v>28</v>
      </c>
      <c r="O468" s="1" t="s">
        <v>592</v>
      </c>
      <c r="P468" s="1" t="s">
        <v>98</v>
      </c>
      <c r="Q468" s="1" t="s">
        <v>6641</v>
      </c>
      <c r="R468" s="1" t="s">
        <v>6642</v>
      </c>
      <c r="S468" s="19">
        <f t="shared" si="9"/>
        <v>1.1111111111111112</v>
      </c>
      <c r="T468" s="14">
        <v>4</v>
      </c>
    </row>
    <row r="469" spans="1:20" s="1" customFormat="1" ht="15" customHeight="1" x14ac:dyDescent="0.2">
      <c r="A469" s="1" t="s">
        <v>6643</v>
      </c>
      <c r="B469" s="1" t="s">
        <v>6644</v>
      </c>
      <c r="C469" s="1" t="s">
        <v>6645</v>
      </c>
      <c r="D469" s="14" t="s">
        <v>625</v>
      </c>
      <c r="E469" s="1" t="s">
        <v>6703</v>
      </c>
      <c r="F469" s="2">
        <v>41831</v>
      </c>
      <c r="G469" s="2">
        <v>43219</v>
      </c>
      <c r="H469" s="14" t="s">
        <v>15</v>
      </c>
      <c r="I469" s="1" t="s">
        <v>142</v>
      </c>
      <c r="J469" s="14" t="s">
        <v>91</v>
      </c>
      <c r="K469" s="14" t="s">
        <v>91</v>
      </c>
      <c r="L469" s="14">
        <v>8</v>
      </c>
      <c r="M469" s="31" t="str">
        <f>VLOOKUP(L469,TiposUso!$A$1:$B$26,2,"FALSO")</f>
        <v>Captação de água subterrânea por meio de poço tubular já existente</v>
      </c>
      <c r="N469" s="1" t="s">
        <v>31</v>
      </c>
      <c r="O469" s="1" t="s">
        <v>557</v>
      </c>
      <c r="P469" s="1" t="s">
        <v>98</v>
      </c>
      <c r="Q469" s="1" t="s">
        <v>6646</v>
      </c>
      <c r="R469" s="1" t="s">
        <v>6647</v>
      </c>
      <c r="S469" s="19">
        <f t="shared" si="9"/>
        <v>0.55000000000000004</v>
      </c>
      <c r="T469" s="14">
        <v>1.98</v>
      </c>
    </row>
    <row r="470" spans="1:20" s="1" customFormat="1" ht="15" customHeight="1" x14ac:dyDescent="0.2">
      <c r="A470" s="1" t="s">
        <v>6648</v>
      </c>
      <c r="B470" s="1" t="s">
        <v>6649</v>
      </c>
      <c r="C470" s="1" t="s">
        <v>6650</v>
      </c>
      <c r="D470" s="14" t="s">
        <v>531</v>
      </c>
      <c r="E470" s="1" t="s">
        <v>6704</v>
      </c>
      <c r="F470" s="2">
        <v>41831</v>
      </c>
      <c r="G470" s="2">
        <v>43292</v>
      </c>
      <c r="H470" s="14" t="s">
        <v>15</v>
      </c>
      <c r="I470" s="1" t="s">
        <v>298</v>
      </c>
      <c r="J470" s="14" t="s">
        <v>91</v>
      </c>
      <c r="K470" s="14" t="s">
        <v>91</v>
      </c>
      <c r="L470" s="14">
        <v>8</v>
      </c>
      <c r="M470" s="31" t="str">
        <f>VLOOKUP(L470,TiposUso!$A$1:$B$26,2,"FALSO")</f>
        <v>Captação de água subterrânea por meio de poço tubular já existente</v>
      </c>
      <c r="N470" s="1" t="s">
        <v>77</v>
      </c>
      <c r="O470" s="1" t="s">
        <v>532</v>
      </c>
      <c r="P470" s="1" t="s">
        <v>98</v>
      </c>
      <c r="Q470" s="1" t="s">
        <v>6651</v>
      </c>
      <c r="R470" s="1" t="s">
        <v>6652</v>
      </c>
      <c r="S470" s="19">
        <f t="shared" si="9"/>
        <v>0.47222222222222221</v>
      </c>
      <c r="T470" s="14">
        <v>1.7</v>
      </c>
    </row>
    <row r="471" spans="1:20" s="1" customFormat="1" ht="15" customHeight="1" x14ac:dyDescent="0.2">
      <c r="A471" s="1" t="s">
        <v>6653</v>
      </c>
      <c r="B471" s="1" t="s">
        <v>6654</v>
      </c>
      <c r="C471" s="1" t="s">
        <v>6655</v>
      </c>
      <c r="D471" s="14" t="s">
        <v>5350</v>
      </c>
      <c r="E471" s="1" t="s">
        <v>6705</v>
      </c>
      <c r="F471" s="2">
        <v>41831</v>
      </c>
      <c r="G471" s="2">
        <v>43292</v>
      </c>
      <c r="H471" s="14" t="s">
        <v>15</v>
      </c>
      <c r="I471" s="1" t="s">
        <v>183</v>
      </c>
      <c r="J471" s="14" t="s">
        <v>91</v>
      </c>
      <c r="K471" s="14" t="s">
        <v>91</v>
      </c>
      <c r="L471" s="14">
        <v>8</v>
      </c>
      <c r="M471" s="31" t="str">
        <f>VLOOKUP(L471,TiposUso!$A$1:$B$26,2,"FALSO")</f>
        <v>Captação de água subterrânea por meio de poço tubular já existente</v>
      </c>
      <c r="N471" s="1" t="s">
        <v>31</v>
      </c>
      <c r="O471" s="1" t="s">
        <v>557</v>
      </c>
      <c r="P471" s="1" t="s">
        <v>98</v>
      </c>
      <c r="Q471" s="1" t="s">
        <v>6656</v>
      </c>
      <c r="R471" s="1" t="s">
        <v>6657</v>
      </c>
      <c r="S471" s="19">
        <f t="shared" si="9"/>
        <v>2.7777777777777777</v>
      </c>
      <c r="T471" s="14">
        <v>10</v>
      </c>
    </row>
    <row r="472" spans="1:20" s="1" customFormat="1" ht="15" customHeight="1" x14ac:dyDescent="0.2">
      <c r="A472" s="1" t="s">
        <v>6658</v>
      </c>
      <c r="B472" s="1" t="s">
        <v>6659</v>
      </c>
      <c r="C472" s="1" t="s">
        <v>6660</v>
      </c>
      <c r="D472" s="14" t="s">
        <v>539</v>
      </c>
      <c r="E472" s="1" t="s">
        <v>6706</v>
      </c>
      <c r="F472" s="2">
        <v>41831</v>
      </c>
      <c r="G472" s="2">
        <v>42857</v>
      </c>
      <c r="H472" s="14" t="s">
        <v>15</v>
      </c>
      <c r="I472" s="1" t="s">
        <v>142</v>
      </c>
      <c r="J472" s="14" t="s">
        <v>91</v>
      </c>
      <c r="K472" s="14" t="s">
        <v>91</v>
      </c>
      <c r="L472" s="14">
        <v>8</v>
      </c>
      <c r="M472" s="31" t="str">
        <f>VLOOKUP(L472,TiposUso!$A$1:$B$26,2,"FALSO")</f>
        <v>Captação de água subterrânea por meio de poço tubular já existente</v>
      </c>
      <c r="N472" s="1" t="s">
        <v>77</v>
      </c>
      <c r="O472" s="1" t="s">
        <v>532</v>
      </c>
      <c r="P472" s="1" t="s">
        <v>98</v>
      </c>
      <c r="Q472" s="1" t="s">
        <v>6661</v>
      </c>
      <c r="R472" s="1" t="s">
        <v>6662</v>
      </c>
      <c r="S472" s="19">
        <f t="shared" si="9"/>
        <v>1.4583333333333333</v>
      </c>
      <c r="T472" s="14">
        <v>5.25</v>
      </c>
    </row>
    <row r="473" spans="1:20" s="1" customFormat="1" ht="15" customHeight="1" x14ac:dyDescent="0.2">
      <c r="A473" s="1" t="s">
        <v>6663</v>
      </c>
      <c r="B473" s="1" t="s">
        <v>6664</v>
      </c>
      <c r="C473" s="1" t="s">
        <v>6665</v>
      </c>
      <c r="D473" s="14" t="s">
        <v>6666</v>
      </c>
      <c r="E473" s="1" t="s">
        <v>6707</v>
      </c>
      <c r="F473" s="2">
        <v>41831</v>
      </c>
      <c r="G473" s="2">
        <v>43657</v>
      </c>
      <c r="H473" s="14" t="s">
        <v>15</v>
      </c>
      <c r="I473" s="1" t="s">
        <v>142</v>
      </c>
      <c r="J473" s="14" t="s">
        <v>91</v>
      </c>
      <c r="K473" s="14" t="s">
        <v>91</v>
      </c>
      <c r="L473" s="14">
        <v>8</v>
      </c>
      <c r="M473" s="31" t="str">
        <f>VLOOKUP(L473,TiposUso!$A$1:$B$26,2,"FALSO")</f>
        <v>Captação de água subterrânea por meio de poço tubular já existente</v>
      </c>
      <c r="N473" s="1" t="s">
        <v>77</v>
      </c>
      <c r="O473" s="1" t="s">
        <v>532</v>
      </c>
      <c r="P473" s="1" t="s">
        <v>98</v>
      </c>
      <c r="Q473" s="1" t="s">
        <v>6667</v>
      </c>
      <c r="R473" s="1" t="s">
        <v>6668</v>
      </c>
      <c r="S473" s="19">
        <f t="shared" si="9"/>
        <v>0.51944444444444449</v>
      </c>
      <c r="T473" s="14">
        <v>1.87</v>
      </c>
    </row>
    <row r="474" spans="1:20" s="1" customFormat="1" ht="15" customHeight="1" x14ac:dyDescent="0.2">
      <c r="A474" s="1" t="s">
        <v>6669</v>
      </c>
      <c r="B474" s="1" t="s">
        <v>6670</v>
      </c>
      <c r="C474" s="1" t="s">
        <v>6671</v>
      </c>
      <c r="D474" s="14" t="s">
        <v>579</v>
      </c>
      <c r="E474" s="1" t="s">
        <v>6708</v>
      </c>
      <c r="F474" s="2">
        <v>41831</v>
      </c>
      <c r="G474" s="2">
        <v>43657</v>
      </c>
      <c r="H474" s="14" t="s">
        <v>15</v>
      </c>
      <c r="I474" s="1" t="s">
        <v>183</v>
      </c>
      <c r="J474" s="14" t="s">
        <v>91</v>
      </c>
      <c r="K474" s="14" t="s">
        <v>91</v>
      </c>
      <c r="L474" s="14">
        <v>8</v>
      </c>
      <c r="M474" s="31" t="str">
        <f>VLOOKUP(L474,TiposUso!$A$1:$B$26,2,"FALSO")</f>
        <v>Captação de água subterrânea por meio de poço tubular já existente</v>
      </c>
      <c r="N474" s="1" t="s">
        <v>77</v>
      </c>
      <c r="O474" s="1" t="s">
        <v>532</v>
      </c>
      <c r="P474" s="1" t="s">
        <v>98</v>
      </c>
      <c r="Q474" s="1" t="s">
        <v>6672</v>
      </c>
      <c r="R474" s="1" t="s">
        <v>6673</v>
      </c>
      <c r="S474" s="19">
        <f t="shared" si="9"/>
        <v>0.41666666666666669</v>
      </c>
      <c r="T474" s="14">
        <v>1.5</v>
      </c>
    </row>
    <row r="475" spans="1:20" s="1" customFormat="1" ht="15" customHeight="1" x14ac:dyDescent="0.2">
      <c r="A475" s="1" t="s">
        <v>6674</v>
      </c>
      <c r="B475" s="1" t="s">
        <v>6675</v>
      </c>
      <c r="C475" s="1" t="s">
        <v>6676</v>
      </c>
      <c r="D475" s="14" t="s">
        <v>605</v>
      </c>
      <c r="E475" s="1" t="s">
        <v>6709</v>
      </c>
      <c r="F475" s="2">
        <v>41831</v>
      </c>
      <c r="G475" s="2">
        <v>43657</v>
      </c>
      <c r="H475" s="14" t="s">
        <v>15</v>
      </c>
      <c r="I475" s="1" t="s">
        <v>6677</v>
      </c>
      <c r="J475" s="14" t="s">
        <v>91</v>
      </c>
      <c r="K475" s="14" t="s">
        <v>91</v>
      </c>
      <c r="L475" s="14">
        <v>8</v>
      </c>
      <c r="M475" s="31" t="str">
        <f>VLOOKUP(L475,TiposUso!$A$1:$B$26,2,"FALSO")</f>
        <v>Captação de água subterrânea por meio de poço tubular já existente</v>
      </c>
      <c r="N475" s="1" t="s">
        <v>77</v>
      </c>
      <c r="O475" s="1" t="s">
        <v>532</v>
      </c>
      <c r="P475" s="1" t="s">
        <v>98</v>
      </c>
      <c r="Q475" s="1" t="s">
        <v>6678</v>
      </c>
      <c r="R475" s="1" t="s">
        <v>6679</v>
      </c>
      <c r="S475" s="19">
        <f t="shared" si="9"/>
        <v>0.56111111111111112</v>
      </c>
      <c r="T475" s="14">
        <v>2.02</v>
      </c>
    </row>
    <row r="476" spans="1:20" s="1" customFormat="1" ht="15" customHeight="1" x14ac:dyDescent="0.2">
      <c r="A476" s="1" t="s">
        <v>6680</v>
      </c>
      <c r="B476" s="1" t="s">
        <v>6681</v>
      </c>
      <c r="C476" s="1" t="s">
        <v>6682</v>
      </c>
      <c r="D476" s="14" t="s">
        <v>2921</v>
      </c>
      <c r="E476" s="1" t="s">
        <v>6710</v>
      </c>
      <c r="F476" s="2">
        <v>41831</v>
      </c>
      <c r="G476" s="2">
        <v>43657</v>
      </c>
      <c r="H476" s="14" t="s">
        <v>15</v>
      </c>
      <c r="I476" s="1" t="s">
        <v>6683</v>
      </c>
      <c r="J476" s="14" t="s">
        <v>91</v>
      </c>
      <c r="K476" s="14" t="s">
        <v>91</v>
      </c>
      <c r="L476" s="14">
        <v>8</v>
      </c>
      <c r="M476" s="31" t="str">
        <f>VLOOKUP(L476,TiposUso!$A$1:$B$26,2,"FALSO")</f>
        <v>Captação de água subterrânea por meio de poço tubular já existente</v>
      </c>
      <c r="N476" s="1" t="s">
        <v>77</v>
      </c>
      <c r="O476" s="1" t="s">
        <v>532</v>
      </c>
      <c r="P476" s="1" t="s">
        <v>98</v>
      </c>
      <c r="Q476" s="1" t="s">
        <v>6684</v>
      </c>
      <c r="R476" s="1" t="s">
        <v>6685</v>
      </c>
      <c r="S476" s="19">
        <f t="shared" si="9"/>
        <v>1.0555555555555556</v>
      </c>
      <c r="T476" s="14">
        <v>3.8</v>
      </c>
    </row>
    <row r="477" spans="1:20" s="1" customFormat="1" ht="15" customHeight="1" x14ac:dyDescent="0.2">
      <c r="A477" s="1" t="s">
        <v>6686</v>
      </c>
      <c r="B477" s="1" t="s">
        <v>6687</v>
      </c>
      <c r="C477" s="1" t="s">
        <v>6688</v>
      </c>
      <c r="D477" s="14" t="s">
        <v>6689</v>
      </c>
      <c r="E477" s="1" t="s">
        <v>6711</v>
      </c>
      <c r="F477" s="2">
        <v>41831</v>
      </c>
      <c r="G477" s="2">
        <v>42204</v>
      </c>
      <c r="H477" s="14" t="s">
        <v>15</v>
      </c>
      <c r="I477" s="1" t="s">
        <v>153</v>
      </c>
      <c r="J477" s="14" t="s">
        <v>91</v>
      </c>
      <c r="K477" s="14" t="s">
        <v>91</v>
      </c>
      <c r="L477" s="14">
        <v>8</v>
      </c>
      <c r="M477" s="31" t="str">
        <f>VLOOKUP(L477,TiposUso!$A$1:$B$26,2,"FALSO")</f>
        <v>Captação de água subterrânea por meio de poço tubular já existente</v>
      </c>
      <c r="N477" s="1" t="s">
        <v>21</v>
      </c>
      <c r="O477" s="1" t="s">
        <v>565</v>
      </c>
      <c r="P477" s="1" t="s">
        <v>98</v>
      </c>
      <c r="Q477" s="1" t="s">
        <v>6690</v>
      </c>
      <c r="R477" s="1" t="s">
        <v>6691</v>
      </c>
      <c r="S477" s="19">
        <f t="shared" si="9"/>
        <v>0.97222222222222221</v>
      </c>
      <c r="T477" s="14">
        <v>3.5</v>
      </c>
    </row>
    <row r="478" spans="1:20" s="1" customFormat="1" ht="15" customHeight="1" x14ac:dyDescent="0.2">
      <c r="A478" s="1" t="s">
        <v>6714</v>
      </c>
      <c r="B478" s="1" t="s">
        <v>6715</v>
      </c>
      <c r="C478" s="1" t="s">
        <v>6716</v>
      </c>
      <c r="D478" s="14" t="s">
        <v>4444</v>
      </c>
      <c r="E478" s="1" t="s">
        <v>6951</v>
      </c>
      <c r="F478" s="2">
        <v>41831</v>
      </c>
      <c r="G478" s="2">
        <v>43657</v>
      </c>
      <c r="H478" s="14" t="s">
        <v>15</v>
      </c>
      <c r="I478" s="1" t="s">
        <v>153</v>
      </c>
      <c r="J478" s="14" t="s">
        <v>91</v>
      </c>
      <c r="K478" s="14" t="s">
        <v>91</v>
      </c>
      <c r="L478" s="14">
        <v>8</v>
      </c>
      <c r="M478" s="31" t="str">
        <f>VLOOKUP(L478,TiposUso!$A$1:$B$26,2,"FALSO")</f>
        <v>Captação de água subterrânea por meio de poço tubular já existente</v>
      </c>
      <c r="N478" s="1" t="s">
        <v>32</v>
      </c>
      <c r="O478" s="1" t="s">
        <v>548</v>
      </c>
      <c r="P478" s="1" t="s">
        <v>98</v>
      </c>
      <c r="Q478" s="1" t="s">
        <v>6717</v>
      </c>
      <c r="R478" s="1" t="s">
        <v>4448</v>
      </c>
      <c r="S478" s="19">
        <f t="shared" si="9"/>
        <v>1.9444444444444444</v>
      </c>
      <c r="T478" s="14">
        <v>7</v>
      </c>
    </row>
    <row r="479" spans="1:20" s="1" customFormat="1" ht="15" customHeight="1" x14ac:dyDescent="0.2">
      <c r="A479" s="1" t="s">
        <v>6718</v>
      </c>
      <c r="B479" s="1" t="s">
        <v>6719</v>
      </c>
      <c r="C479" s="1" t="s">
        <v>6720</v>
      </c>
      <c r="D479" s="14" t="s">
        <v>531</v>
      </c>
      <c r="E479" s="1" t="s">
        <v>6952</v>
      </c>
      <c r="F479" s="2">
        <v>41831</v>
      </c>
      <c r="G479" s="2">
        <v>43657</v>
      </c>
      <c r="H479" s="14" t="s">
        <v>15</v>
      </c>
      <c r="I479" s="1" t="s">
        <v>556</v>
      </c>
      <c r="J479" s="14" t="s">
        <v>91</v>
      </c>
      <c r="K479" s="14" t="s">
        <v>91</v>
      </c>
      <c r="L479" s="14">
        <v>8</v>
      </c>
      <c r="M479" s="31" t="str">
        <f>VLOOKUP(L479,TiposUso!$A$1:$B$26,2,"FALSO")</f>
        <v>Captação de água subterrânea por meio de poço tubular já existente</v>
      </c>
      <c r="N479" s="1" t="s">
        <v>77</v>
      </c>
      <c r="O479" s="1" t="s">
        <v>532</v>
      </c>
      <c r="P479" s="1" t="s">
        <v>98</v>
      </c>
      <c r="Q479" s="1" t="s">
        <v>6721</v>
      </c>
      <c r="R479" s="1" t="s">
        <v>6722</v>
      </c>
      <c r="S479" s="19">
        <f t="shared" si="9"/>
        <v>0.58333333333333337</v>
      </c>
      <c r="T479" s="14">
        <v>2.1</v>
      </c>
    </row>
    <row r="480" spans="1:20" s="1" customFormat="1" ht="15" customHeight="1" x14ac:dyDescent="0.2">
      <c r="A480" s="1" t="s">
        <v>6723</v>
      </c>
      <c r="B480" s="1" t="s">
        <v>6719</v>
      </c>
      <c r="C480" s="1" t="s">
        <v>6720</v>
      </c>
      <c r="D480" s="14" t="s">
        <v>531</v>
      </c>
      <c r="E480" s="1" t="s">
        <v>6953</v>
      </c>
      <c r="F480" s="2">
        <v>41831</v>
      </c>
      <c r="G480" s="2">
        <v>43292</v>
      </c>
      <c r="H480" s="14" t="s">
        <v>15</v>
      </c>
      <c r="I480" s="1" t="s">
        <v>6724</v>
      </c>
      <c r="J480" s="14" t="s">
        <v>91</v>
      </c>
      <c r="K480" s="14" t="s">
        <v>91</v>
      </c>
      <c r="L480" s="14">
        <v>8</v>
      </c>
      <c r="M480" s="31" t="str">
        <f>VLOOKUP(L480,TiposUso!$A$1:$B$26,2,"FALSO")</f>
        <v>Captação de água subterrânea por meio de poço tubular já existente</v>
      </c>
      <c r="N480" s="1" t="s">
        <v>77</v>
      </c>
      <c r="O480" s="1" t="s">
        <v>532</v>
      </c>
      <c r="P480" s="1" t="s">
        <v>98</v>
      </c>
      <c r="Q480" s="1" t="s">
        <v>6725</v>
      </c>
      <c r="R480" s="1" t="s">
        <v>6726</v>
      </c>
      <c r="S480" s="19">
        <f t="shared" si="9"/>
        <v>1.2777777777777777</v>
      </c>
      <c r="T480" s="14">
        <v>4.5999999999999996</v>
      </c>
    </row>
    <row r="481" spans="1:21" s="1" customFormat="1" ht="15" customHeight="1" x14ac:dyDescent="0.2">
      <c r="A481" s="1" t="s">
        <v>6727</v>
      </c>
      <c r="B481" s="1" t="s">
        <v>6728</v>
      </c>
      <c r="C481" s="1" t="s">
        <v>2365</v>
      </c>
      <c r="D481" s="14" t="s">
        <v>2366</v>
      </c>
      <c r="E481" s="1" t="s">
        <v>6954</v>
      </c>
      <c r="F481" s="2">
        <v>41831</v>
      </c>
      <c r="G481" s="2">
        <v>43657</v>
      </c>
      <c r="H481" s="14" t="s">
        <v>15</v>
      </c>
      <c r="I481" s="1" t="s">
        <v>142</v>
      </c>
      <c r="J481" s="14" t="s">
        <v>91</v>
      </c>
      <c r="K481" s="14" t="s">
        <v>91</v>
      </c>
      <c r="L481" s="14">
        <v>8</v>
      </c>
      <c r="M481" s="31" t="str">
        <f>VLOOKUP(L481,TiposUso!$A$1:$B$26,2,"FALSO")</f>
        <v>Captação de água subterrânea por meio de poço tubular já existente</v>
      </c>
      <c r="N481" s="1" t="s">
        <v>76</v>
      </c>
      <c r="O481" s="1" t="s">
        <v>685</v>
      </c>
      <c r="P481" s="1" t="s">
        <v>98</v>
      </c>
      <c r="Q481" s="1" t="s">
        <v>6729</v>
      </c>
      <c r="R481" s="1" t="s">
        <v>6730</v>
      </c>
      <c r="S481" s="19">
        <f t="shared" si="9"/>
        <v>0.25</v>
      </c>
      <c r="T481" s="14">
        <v>0.9</v>
      </c>
    </row>
    <row r="482" spans="1:21" s="1" customFormat="1" ht="15" customHeight="1" x14ac:dyDescent="0.2">
      <c r="A482" s="1" t="s">
        <v>6905</v>
      </c>
      <c r="B482" s="1" t="s">
        <v>6906</v>
      </c>
      <c r="C482" s="1" t="s">
        <v>6907</v>
      </c>
      <c r="D482" s="1" t="s">
        <v>6908</v>
      </c>
      <c r="E482" s="1" t="s">
        <v>6909</v>
      </c>
      <c r="F482" s="2">
        <v>41832</v>
      </c>
      <c r="G482" s="2">
        <v>44024</v>
      </c>
      <c r="H482" s="1" t="s">
        <v>15</v>
      </c>
      <c r="I482" s="1" t="s">
        <v>6910</v>
      </c>
      <c r="J482" s="14" t="s">
        <v>91</v>
      </c>
      <c r="K482" s="14" t="s">
        <v>91</v>
      </c>
      <c r="L482" s="14">
        <v>8</v>
      </c>
      <c r="M482" s="31" t="str">
        <f>VLOOKUP(L482,TiposUso!$A$1:$B$26,2,"FALSO")</f>
        <v>Captação de água subterrânea por meio de poço tubular já existente</v>
      </c>
      <c r="N482" s="1" t="s">
        <v>24</v>
      </c>
      <c r="O482" s="1" t="s">
        <v>1111</v>
      </c>
      <c r="P482" s="1" t="s">
        <v>98</v>
      </c>
      <c r="Q482" s="1" t="s">
        <v>6911</v>
      </c>
      <c r="R482" s="1" t="s">
        <v>6912</v>
      </c>
      <c r="S482" s="19">
        <f t="shared" si="9"/>
        <v>1</v>
      </c>
      <c r="T482" s="14">
        <v>3.6</v>
      </c>
    </row>
    <row r="483" spans="1:21" s="1" customFormat="1" ht="15" customHeight="1" x14ac:dyDescent="0.2">
      <c r="A483" s="1" t="s">
        <v>6915</v>
      </c>
      <c r="B483" s="1" t="s">
        <v>6916</v>
      </c>
      <c r="C483" s="1" t="s">
        <v>6917</v>
      </c>
      <c r="D483" s="1" t="s">
        <v>213</v>
      </c>
      <c r="E483" s="1" t="s">
        <v>6918</v>
      </c>
      <c r="F483" s="2">
        <v>41837</v>
      </c>
      <c r="G483" s="2">
        <v>43288</v>
      </c>
      <c r="H483" s="14" t="s">
        <v>15</v>
      </c>
      <c r="I483" s="1" t="s">
        <v>6919</v>
      </c>
      <c r="J483" s="14" t="s">
        <v>91</v>
      </c>
      <c r="K483" s="14" t="s">
        <v>91</v>
      </c>
      <c r="L483" s="14">
        <v>8</v>
      </c>
      <c r="M483" s="31" t="str">
        <f>VLOOKUP(L483,TiposUso!$A$1:$B$26,2,"FALSO")</f>
        <v>Captação de água subterrânea por meio de poço tubular já existente</v>
      </c>
      <c r="N483" s="1" t="s">
        <v>30</v>
      </c>
      <c r="O483" s="1" t="s">
        <v>6920</v>
      </c>
      <c r="P483" s="1" t="s">
        <v>98</v>
      </c>
      <c r="Q483" s="1" t="s">
        <v>6921</v>
      </c>
      <c r="R483" s="1" t="s">
        <v>6922</v>
      </c>
      <c r="S483" s="19">
        <f t="shared" si="9"/>
        <v>6.4444444444444446</v>
      </c>
      <c r="T483" s="14">
        <v>23.2</v>
      </c>
    </row>
    <row r="484" spans="1:21" s="1" customFormat="1" ht="15" customHeight="1" x14ac:dyDescent="0.2">
      <c r="A484" s="1" t="s">
        <v>6955</v>
      </c>
      <c r="B484" s="1" t="s">
        <v>6956</v>
      </c>
      <c r="C484" s="1" t="s">
        <v>6957</v>
      </c>
      <c r="D484" s="1" t="s">
        <v>1016</v>
      </c>
      <c r="E484" s="1" t="s">
        <v>7144</v>
      </c>
      <c r="F484" s="2">
        <v>41843</v>
      </c>
      <c r="G484" s="2">
        <v>42351</v>
      </c>
      <c r="H484" s="14" t="s">
        <v>15</v>
      </c>
      <c r="I484" s="1" t="s">
        <v>6958</v>
      </c>
      <c r="J484" s="14" t="s">
        <v>91</v>
      </c>
      <c r="K484" s="14" t="s">
        <v>91</v>
      </c>
      <c r="L484" s="14">
        <v>8</v>
      </c>
      <c r="M484" s="31" t="str">
        <f>VLOOKUP(L484,TiposUso!$A$1:$B$26,2,"FALSO")</f>
        <v>Captação de água subterrânea por meio de poço tubular já existente</v>
      </c>
      <c r="N484" s="1" t="s">
        <v>30</v>
      </c>
      <c r="O484" s="1" t="s">
        <v>6959</v>
      </c>
      <c r="P484" s="1" t="s">
        <v>98</v>
      </c>
      <c r="Q484" s="1" t="s">
        <v>6960</v>
      </c>
      <c r="R484" s="1" t="s">
        <v>6961</v>
      </c>
      <c r="S484" s="19">
        <f t="shared" si="9"/>
        <v>1.6922222222222223</v>
      </c>
      <c r="T484" s="14">
        <v>6.0919999999999996</v>
      </c>
    </row>
    <row r="485" spans="1:21" s="1" customFormat="1" ht="15" customHeight="1" x14ac:dyDescent="0.2">
      <c r="A485" s="1" t="s">
        <v>6962</v>
      </c>
      <c r="B485" s="1" t="s">
        <v>3892</v>
      </c>
      <c r="C485" s="1" t="s">
        <v>3893</v>
      </c>
      <c r="D485" s="14" t="s">
        <v>3894</v>
      </c>
      <c r="E485" s="1" t="s">
        <v>7145</v>
      </c>
      <c r="F485" s="2">
        <v>41843</v>
      </c>
      <c r="G485" s="2">
        <v>43011</v>
      </c>
      <c r="H485" s="14" t="s">
        <v>15</v>
      </c>
      <c r="I485" s="1" t="s">
        <v>6963</v>
      </c>
      <c r="J485" s="14" t="s">
        <v>91</v>
      </c>
      <c r="K485" s="14" t="s">
        <v>91</v>
      </c>
      <c r="L485" s="14">
        <v>8</v>
      </c>
      <c r="M485" s="31" t="str">
        <f>VLOOKUP(L485,TiposUso!$A$1:$B$26,2,"FALSO")</f>
        <v>Captação de água subterrânea por meio de poço tubular já existente</v>
      </c>
      <c r="N485" s="1" t="s">
        <v>30</v>
      </c>
      <c r="O485" s="1" t="s">
        <v>3481</v>
      </c>
      <c r="P485" s="1" t="s">
        <v>98</v>
      </c>
      <c r="Q485" s="1" t="s">
        <v>6964</v>
      </c>
      <c r="R485" s="1" t="s">
        <v>6965</v>
      </c>
      <c r="S485" s="19">
        <f t="shared" si="9"/>
        <v>5.6388888888888893</v>
      </c>
      <c r="T485" s="14">
        <v>20.3</v>
      </c>
      <c r="U485" s="1" t="s">
        <v>6966</v>
      </c>
    </row>
    <row r="486" spans="1:21" s="1" customFormat="1" ht="15" customHeight="1" x14ac:dyDescent="0.2">
      <c r="A486" s="1" t="s">
        <v>6967</v>
      </c>
      <c r="B486" s="1" t="s">
        <v>6968</v>
      </c>
      <c r="C486" s="1" t="s">
        <v>6969</v>
      </c>
      <c r="D486" s="14" t="s">
        <v>2061</v>
      </c>
      <c r="E486" s="1" t="s">
        <v>7146</v>
      </c>
      <c r="F486" s="2">
        <v>41843</v>
      </c>
      <c r="G486" s="2">
        <v>43669</v>
      </c>
      <c r="H486" s="14" t="s">
        <v>15</v>
      </c>
      <c r="I486" s="1" t="s">
        <v>6970</v>
      </c>
      <c r="J486" s="14" t="s">
        <v>91</v>
      </c>
      <c r="K486" s="14" t="s">
        <v>91</v>
      </c>
      <c r="L486" s="14">
        <v>8</v>
      </c>
      <c r="M486" s="31" t="str">
        <f>VLOOKUP(L486,TiposUso!$A$1:$B$26,2,"FALSO")</f>
        <v>Captação de água subterrânea por meio de poço tubular já existente</v>
      </c>
      <c r="N486" s="1" t="s">
        <v>30</v>
      </c>
      <c r="O486" s="1" t="s">
        <v>2063</v>
      </c>
      <c r="P486" s="1" t="s">
        <v>98</v>
      </c>
      <c r="Q486" s="1" t="s">
        <v>6971</v>
      </c>
      <c r="R486" s="1" t="s">
        <v>6972</v>
      </c>
      <c r="S486" s="19">
        <f t="shared" si="9"/>
        <v>1.6944444444444444</v>
      </c>
      <c r="T486" s="14">
        <v>6.1</v>
      </c>
    </row>
    <row r="487" spans="1:21" s="1" customFormat="1" ht="15" customHeight="1" x14ac:dyDescent="0.2">
      <c r="A487" s="1" t="s">
        <v>6973</v>
      </c>
      <c r="B487" s="1" t="s">
        <v>6974</v>
      </c>
      <c r="C487" s="1" t="s">
        <v>6975</v>
      </c>
      <c r="D487" s="1" t="s">
        <v>4957</v>
      </c>
      <c r="E487" s="1" t="s">
        <v>6976</v>
      </c>
      <c r="F487" s="2">
        <v>41845</v>
      </c>
      <c r="G487" s="2">
        <v>43671</v>
      </c>
      <c r="H487" s="14" t="s">
        <v>15</v>
      </c>
      <c r="I487" s="1" t="s">
        <v>6977</v>
      </c>
      <c r="J487" s="14" t="s">
        <v>91</v>
      </c>
      <c r="K487" s="14" t="s">
        <v>91</v>
      </c>
      <c r="L487" s="14">
        <v>8</v>
      </c>
      <c r="M487" s="31" t="str">
        <f>VLOOKUP(L487,TiposUso!$A$1:$B$26,2,"FALSO")</f>
        <v>Captação de água subterrânea por meio de poço tubular já existente</v>
      </c>
      <c r="N487" s="1" t="s">
        <v>73</v>
      </c>
      <c r="O487" s="1" t="s">
        <v>307</v>
      </c>
      <c r="P487" s="1" t="s">
        <v>98</v>
      </c>
      <c r="Q487" s="1" t="s">
        <v>6978</v>
      </c>
      <c r="R487" s="1" t="s">
        <v>6979</v>
      </c>
      <c r="S487" s="19">
        <f t="shared" si="9"/>
        <v>0.69444444444444442</v>
      </c>
      <c r="T487" s="14">
        <v>2.5</v>
      </c>
    </row>
    <row r="488" spans="1:21" s="14" customFormat="1" ht="15" customHeight="1" x14ac:dyDescent="0.2">
      <c r="A488" s="1" t="s">
        <v>6980</v>
      </c>
      <c r="B488" s="1" t="s">
        <v>6981</v>
      </c>
      <c r="C488" s="1" t="s">
        <v>6982</v>
      </c>
      <c r="D488" s="14" t="s">
        <v>960</v>
      </c>
      <c r="E488" s="1" t="s">
        <v>6983</v>
      </c>
      <c r="F488" s="2">
        <v>41845</v>
      </c>
      <c r="G488" s="2">
        <v>43671</v>
      </c>
      <c r="H488" s="14" t="s">
        <v>15</v>
      </c>
      <c r="I488" s="1" t="s">
        <v>183</v>
      </c>
      <c r="J488" s="14" t="s">
        <v>91</v>
      </c>
      <c r="K488" s="14" t="s">
        <v>91</v>
      </c>
      <c r="L488" s="14">
        <v>8</v>
      </c>
      <c r="M488" s="31" t="str">
        <f>VLOOKUP(L488,TiposUso!$A$1:$B$26,2,"FALSO")</f>
        <v>Captação de água subterrânea por meio de poço tubular já existente</v>
      </c>
      <c r="N488" s="14" t="s">
        <v>25</v>
      </c>
      <c r="O488" s="1" t="s">
        <v>6984</v>
      </c>
      <c r="P488" s="1" t="s">
        <v>98</v>
      </c>
      <c r="Q488" s="1" t="s">
        <v>6985</v>
      </c>
      <c r="R488" s="1" t="s">
        <v>6986</v>
      </c>
      <c r="S488" s="19">
        <f t="shared" si="9"/>
        <v>0.69444444444444442</v>
      </c>
      <c r="T488" s="14">
        <v>2.5</v>
      </c>
    </row>
    <row r="489" spans="1:21" s="14" customFormat="1" ht="15" customHeight="1" x14ac:dyDescent="0.2">
      <c r="A489" s="1" t="s">
        <v>6987</v>
      </c>
      <c r="B489" s="1" t="s">
        <v>6988</v>
      </c>
      <c r="C489" s="1" t="s">
        <v>6989</v>
      </c>
      <c r="D489" s="14" t="s">
        <v>6990</v>
      </c>
      <c r="E489" s="1" t="s">
        <v>6991</v>
      </c>
      <c r="F489" s="2">
        <v>41845</v>
      </c>
      <c r="G489" s="2">
        <v>43671</v>
      </c>
      <c r="H489" s="14" t="s">
        <v>15</v>
      </c>
      <c r="I489" s="1" t="s">
        <v>142</v>
      </c>
      <c r="J489" s="14" t="s">
        <v>91</v>
      </c>
      <c r="K489" s="14" t="s">
        <v>91</v>
      </c>
      <c r="L489" s="14">
        <v>8</v>
      </c>
      <c r="M489" s="31" t="str">
        <f>VLOOKUP(L489,TiposUso!$A$1:$B$26,2,"FALSO")</f>
        <v>Captação de água subterrânea por meio de poço tubular já existente</v>
      </c>
      <c r="N489" s="14" t="s">
        <v>64</v>
      </c>
      <c r="O489" s="1" t="s">
        <v>307</v>
      </c>
      <c r="P489" s="1" t="s">
        <v>98</v>
      </c>
      <c r="Q489" s="1" t="s">
        <v>6992</v>
      </c>
      <c r="R489" s="1" t="s">
        <v>6993</v>
      </c>
      <c r="S489" s="19">
        <f t="shared" si="9"/>
        <v>0.22583333333333333</v>
      </c>
      <c r="T489" s="14">
        <v>0.81299999999999994</v>
      </c>
    </row>
    <row r="490" spans="1:21" s="14" customFormat="1" ht="15" customHeight="1" x14ac:dyDescent="0.2">
      <c r="A490" s="1" t="s">
        <v>6994</v>
      </c>
      <c r="B490" s="1" t="s">
        <v>6995</v>
      </c>
      <c r="C490" s="1" t="s">
        <v>6996</v>
      </c>
      <c r="D490" s="14" t="s">
        <v>960</v>
      </c>
      <c r="E490" s="1" t="s">
        <v>6997</v>
      </c>
      <c r="F490" s="2">
        <v>41845</v>
      </c>
      <c r="G490" s="2">
        <v>43671</v>
      </c>
      <c r="H490" s="14" t="s">
        <v>15</v>
      </c>
      <c r="I490" s="1" t="s">
        <v>6998</v>
      </c>
      <c r="J490" s="14" t="s">
        <v>91</v>
      </c>
      <c r="K490" s="14" t="s">
        <v>91</v>
      </c>
      <c r="L490" s="14">
        <v>8</v>
      </c>
      <c r="M490" s="31" t="str">
        <f>VLOOKUP(L490,TiposUso!$A$1:$B$26,2,"FALSO")</f>
        <v>Captação de água subterrânea por meio de poço tubular já existente</v>
      </c>
      <c r="N490" s="14" t="s">
        <v>25</v>
      </c>
      <c r="O490" s="1" t="s">
        <v>6984</v>
      </c>
      <c r="P490" s="1" t="s">
        <v>98</v>
      </c>
      <c r="Q490" s="1" t="s">
        <v>6999</v>
      </c>
      <c r="R490" s="1" t="s">
        <v>7000</v>
      </c>
      <c r="S490" s="19">
        <f t="shared" si="9"/>
        <v>2.5555555555555554</v>
      </c>
      <c r="T490" s="14">
        <v>9.1999999999999993</v>
      </c>
    </row>
    <row r="491" spans="1:21" s="1" customFormat="1" ht="15" customHeight="1" x14ac:dyDescent="0.2">
      <c r="A491" s="1" t="s">
        <v>7001</v>
      </c>
      <c r="B491" s="1" t="s">
        <v>7002</v>
      </c>
      <c r="C491" s="1" t="s">
        <v>7003</v>
      </c>
      <c r="D491" s="14" t="s">
        <v>899</v>
      </c>
      <c r="E491" s="1" t="s">
        <v>7004</v>
      </c>
      <c r="F491" s="2">
        <v>41845</v>
      </c>
      <c r="G491" s="33">
        <v>44037</v>
      </c>
      <c r="H491" s="14" t="s">
        <v>15</v>
      </c>
      <c r="I491" s="1" t="s">
        <v>142</v>
      </c>
      <c r="J491" s="14" t="s">
        <v>91</v>
      </c>
      <c r="K491" s="14" t="s">
        <v>91</v>
      </c>
      <c r="L491" s="14">
        <v>8</v>
      </c>
      <c r="M491" s="31" t="str">
        <f>VLOOKUP(L491,TiposUso!$A$1:$B$26,2,"FALSO")</f>
        <v>Captação de água subterrânea por meio de poço tubular já existente</v>
      </c>
      <c r="N491" s="14" t="s">
        <v>64</v>
      </c>
      <c r="O491" s="1" t="s">
        <v>307</v>
      </c>
      <c r="P491" s="1" t="s">
        <v>98</v>
      </c>
      <c r="Q491" s="1" t="s">
        <v>7005</v>
      </c>
      <c r="R491" s="1" t="s">
        <v>7006</v>
      </c>
      <c r="S491" s="19">
        <f t="shared" si="9"/>
        <v>2.2361111111111112</v>
      </c>
      <c r="T491" s="14">
        <v>8.0500000000000007</v>
      </c>
    </row>
    <row r="492" spans="1:21" s="1" customFormat="1" ht="15" customHeight="1" x14ac:dyDescent="0.2">
      <c r="A492" s="1" t="s">
        <v>7007</v>
      </c>
      <c r="B492" s="1" t="s">
        <v>7002</v>
      </c>
      <c r="C492" s="1" t="s">
        <v>7003</v>
      </c>
      <c r="D492" s="14" t="s">
        <v>899</v>
      </c>
      <c r="E492" s="1" t="s">
        <v>7008</v>
      </c>
      <c r="F492" s="2">
        <v>41845</v>
      </c>
      <c r="G492" s="33">
        <v>44037</v>
      </c>
      <c r="H492" s="14" t="s">
        <v>15</v>
      </c>
      <c r="I492" s="1" t="s">
        <v>142</v>
      </c>
      <c r="J492" s="14" t="s">
        <v>91</v>
      </c>
      <c r="K492" s="14" t="s">
        <v>91</v>
      </c>
      <c r="L492" s="14">
        <v>8</v>
      </c>
      <c r="M492" s="31" t="str">
        <f>VLOOKUP(L492,TiposUso!$A$1:$B$26,2,"FALSO")</f>
        <v>Captação de água subterrânea por meio de poço tubular já existente</v>
      </c>
      <c r="N492" s="14" t="s">
        <v>64</v>
      </c>
      <c r="O492" s="1" t="s">
        <v>307</v>
      </c>
      <c r="P492" s="1" t="s">
        <v>98</v>
      </c>
      <c r="Q492" s="1" t="s">
        <v>7009</v>
      </c>
      <c r="R492" s="1" t="s">
        <v>7010</v>
      </c>
      <c r="S492" s="19">
        <f t="shared" si="9"/>
        <v>6.4388888888888891</v>
      </c>
      <c r="T492" s="14">
        <v>23.18</v>
      </c>
    </row>
    <row r="493" spans="1:21" s="1" customFormat="1" ht="15" customHeight="1" x14ac:dyDescent="0.2">
      <c r="A493" s="1" t="s">
        <v>7011</v>
      </c>
      <c r="B493" s="1" t="s">
        <v>7012</v>
      </c>
      <c r="C493" s="1" t="s">
        <v>7013</v>
      </c>
      <c r="D493" s="14" t="s">
        <v>4985</v>
      </c>
      <c r="E493" s="1" t="s">
        <v>7014</v>
      </c>
      <c r="F493" s="2">
        <v>41845</v>
      </c>
      <c r="G493" s="2">
        <v>43671</v>
      </c>
      <c r="H493" s="14" t="s">
        <v>15</v>
      </c>
      <c r="I493" s="1" t="s">
        <v>87</v>
      </c>
      <c r="J493" s="14" t="s">
        <v>91</v>
      </c>
      <c r="K493" s="14" t="s">
        <v>91</v>
      </c>
      <c r="L493" s="14">
        <v>8</v>
      </c>
      <c r="M493" s="31" t="str">
        <f>VLOOKUP(L493,TiposUso!$A$1:$B$26,2,"FALSO")</f>
        <v>Captação de água subterrânea por meio de poço tubular já existente</v>
      </c>
      <c r="N493" s="1" t="s">
        <v>31</v>
      </c>
      <c r="O493" s="1" t="s">
        <v>7015</v>
      </c>
      <c r="P493" s="1" t="s">
        <v>98</v>
      </c>
      <c r="Q493" s="1" t="s">
        <v>7016</v>
      </c>
      <c r="R493" s="1" t="s">
        <v>7017</v>
      </c>
      <c r="S493" s="19">
        <f t="shared" si="9"/>
        <v>0.85277777777777775</v>
      </c>
      <c r="T493" s="14">
        <v>3.07</v>
      </c>
    </row>
    <row r="494" spans="1:21" s="1" customFormat="1" ht="15" customHeight="1" x14ac:dyDescent="0.2">
      <c r="A494" s="1" t="s">
        <v>7018</v>
      </c>
      <c r="B494" s="1" t="s">
        <v>7019</v>
      </c>
      <c r="C494" s="1" t="s">
        <v>7020</v>
      </c>
      <c r="D494" s="1" t="s">
        <v>960</v>
      </c>
      <c r="E494" s="1" t="s">
        <v>7021</v>
      </c>
      <c r="F494" s="2">
        <v>41845</v>
      </c>
      <c r="G494" s="2">
        <v>43671</v>
      </c>
      <c r="H494" s="14" t="s">
        <v>15</v>
      </c>
      <c r="I494" s="1" t="s">
        <v>7022</v>
      </c>
      <c r="J494" s="14" t="s">
        <v>91</v>
      </c>
      <c r="K494" s="14" t="s">
        <v>91</v>
      </c>
      <c r="L494" s="14">
        <v>8</v>
      </c>
      <c r="M494" s="31" t="str">
        <f>VLOOKUP(L494,TiposUso!$A$1:$B$26,2,"FALSO")</f>
        <v>Captação de água subterrânea por meio de poço tubular já existente</v>
      </c>
      <c r="N494" s="1" t="s">
        <v>73</v>
      </c>
      <c r="O494" s="1" t="s">
        <v>307</v>
      </c>
      <c r="P494" s="1" t="s">
        <v>98</v>
      </c>
      <c r="Q494" s="1" t="s">
        <v>7023</v>
      </c>
      <c r="R494" s="1" t="s">
        <v>7024</v>
      </c>
      <c r="S494" s="19">
        <f t="shared" si="9"/>
        <v>0.83333333333333337</v>
      </c>
      <c r="T494" s="14">
        <v>3</v>
      </c>
    </row>
    <row r="495" spans="1:21" s="1" customFormat="1" ht="15" customHeight="1" x14ac:dyDescent="0.2">
      <c r="A495" s="1" t="s">
        <v>7025</v>
      </c>
      <c r="B495" s="1" t="s">
        <v>7026</v>
      </c>
      <c r="C495" s="1" t="s">
        <v>7027</v>
      </c>
      <c r="D495" s="1" t="s">
        <v>7028</v>
      </c>
      <c r="E495" s="1" t="s">
        <v>7029</v>
      </c>
      <c r="F495" s="2">
        <v>41845</v>
      </c>
      <c r="G495" s="33">
        <v>42541</v>
      </c>
      <c r="H495" s="14" t="s">
        <v>15</v>
      </c>
      <c r="I495" s="1" t="s">
        <v>168</v>
      </c>
      <c r="J495" s="14" t="s">
        <v>91</v>
      </c>
      <c r="K495" s="14" t="s">
        <v>91</v>
      </c>
      <c r="L495" s="14">
        <v>26</v>
      </c>
      <c r="M495" s="31" t="str">
        <f>VLOOKUP(L495,TiposUso!$A$1:$B$26,2,"FALSO")</f>
        <v>Dragagem em cava aluvionar para fins de extração mineral</v>
      </c>
      <c r="N495" s="14" t="s">
        <v>73</v>
      </c>
      <c r="O495" s="1" t="s">
        <v>307</v>
      </c>
      <c r="P495" s="14" t="s">
        <v>169</v>
      </c>
      <c r="Q495" s="53" t="s">
        <v>7030</v>
      </c>
      <c r="R495" s="53" t="s">
        <v>7031</v>
      </c>
      <c r="S495" s="19">
        <f t="shared" si="9"/>
        <v>0.84444444444444444</v>
      </c>
      <c r="T495" s="14">
        <v>3.04</v>
      </c>
    </row>
    <row r="496" spans="1:21" s="1" customFormat="1" ht="15" customHeight="1" x14ac:dyDescent="0.2">
      <c r="A496" s="1" t="s">
        <v>7040</v>
      </c>
      <c r="B496" s="1" t="s">
        <v>7041</v>
      </c>
      <c r="C496" s="1" t="s">
        <v>7042</v>
      </c>
      <c r="D496" s="1" t="s">
        <v>555</v>
      </c>
      <c r="E496" s="1" t="s">
        <v>7147</v>
      </c>
      <c r="F496" s="33">
        <v>41849</v>
      </c>
      <c r="G496" s="33">
        <v>42343</v>
      </c>
      <c r="H496" s="14" t="s">
        <v>15</v>
      </c>
      <c r="I496" s="1" t="s">
        <v>1146</v>
      </c>
      <c r="J496" s="14" t="s">
        <v>91</v>
      </c>
      <c r="K496" s="14" t="s">
        <v>91</v>
      </c>
      <c r="L496" s="14">
        <v>8</v>
      </c>
      <c r="M496" s="31" t="str">
        <f>VLOOKUP(L496,TiposUso!$A$1:$B$26,2,"FALSO")</f>
        <v>Captação de água subterrânea por meio de poço tubular já existente</v>
      </c>
      <c r="N496" s="14" t="s">
        <v>31</v>
      </c>
      <c r="O496" s="1" t="s">
        <v>557</v>
      </c>
      <c r="P496" s="1" t="s">
        <v>98</v>
      </c>
      <c r="Q496" s="1" t="s">
        <v>7043</v>
      </c>
      <c r="R496" s="1" t="s">
        <v>7044</v>
      </c>
      <c r="S496" s="19">
        <f t="shared" si="9"/>
        <v>1.1666666666666667</v>
      </c>
      <c r="T496" s="14">
        <v>4.2</v>
      </c>
    </row>
    <row r="497" spans="1:21" s="1" customFormat="1" ht="15" customHeight="1" x14ac:dyDescent="0.2">
      <c r="A497" s="1" t="s">
        <v>7045</v>
      </c>
      <c r="B497" s="1" t="s">
        <v>2388</v>
      </c>
      <c r="C497" s="1" t="s">
        <v>7046</v>
      </c>
      <c r="D497" s="14" t="s">
        <v>7047</v>
      </c>
      <c r="E497" s="1" t="s">
        <v>7148</v>
      </c>
      <c r="F497" s="33">
        <v>41849</v>
      </c>
      <c r="G497" s="33">
        <v>42693</v>
      </c>
      <c r="H497" s="14" t="s">
        <v>15</v>
      </c>
      <c r="I497" s="1" t="s">
        <v>298</v>
      </c>
      <c r="J497" s="14" t="s">
        <v>91</v>
      </c>
      <c r="K497" s="14" t="s">
        <v>91</v>
      </c>
      <c r="L497" s="14">
        <v>8</v>
      </c>
      <c r="M497" s="31" t="str">
        <f>VLOOKUP(L497,TiposUso!$A$1:$B$26,2,"FALSO")</f>
        <v>Captação de água subterrânea por meio de poço tubular já existente</v>
      </c>
      <c r="N497" s="14" t="s">
        <v>31</v>
      </c>
      <c r="O497" s="1" t="s">
        <v>557</v>
      </c>
      <c r="P497" s="1" t="s">
        <v>98</v>
      </c>
      <c r="Q497" s="1" t="s">
        <v>7048</v>
      </c>
      <c r="R497" s="1" t="s">
        <v>7049</v>
      </c>
      <c r="S497" s="19">
        <f t="shared" si="9"/>
        <v>1.2777777777777777</v>
      </c>
      <c r="T497" s="14">
        <v>4.5999999999999996</v>
      </c>
      <c r="U497" s="1" t="s">
        <v>7050</v>
      </c>
    </row>
    <row r="498" spans="1:21" s="1" customFormat="1" ht="15" customHeight="1" x14ac:dyDescent="0.2">
      <c r="A498" s="1" t="s">
        <v>7051</v>
      </c>
      <c r="B498" s="1" t="s">
        <v>7052</v>
      </c>
      <c r="C498" s="1" t="s">
        <v>7053</v>
      </c>
      <c r="D498" s="14" t="s">
        <v>6240</v>
      </c>
      <c r="E498" s="1" t="s">
        <v>7149</v>
      </c>
      <c r="F498" s="33">
        <v>41849</v>
      </c>
      <c r="G498" s="33">
        <v>43675</v>
      </c>
      <c r="H498" s="14" t="s">
        <v>15</v>
      </c>
      <c r="I498" s="1" t="s">
        <v>7054</v>
      </c>
      <c r="J498" s="14" t="s">
        <v>91</v>
      </c>
      <c r="K498" s="14" t="s">
        <v>91</v>
      </c>
      <c r="L498" s="14">
        <v>8</v>
      </c>
      <c r="M498" s="31" t="str">
        <f>VLOOKUP(L498,TiposUso!$A$1:$B$26,2,"FALSO")</f>
        <v>Captação de água subterrânea por meio de poço tubular já existente</v>
      </c>
      <c r="N498" s="14" t="s">
        <v>76</v>
      </c>
      <c r="O498" s="1" t="s">
        <v>685</v>
      </c>
      <c r="P498" s="1" t="s">
        <v>98</v>
      </c>
      <c r="Q498" s="1" t="s">
        <v>1643</v>
      </c>
      <c r="R498" s="1" t="s">
        <v>7055</v>
      </c>
      <c r="S498" s="19">
        <f t="shared" si="9"/>
        <v>0.41666666666666669</v>
      </c>
      <c r="T498" s="14">
        <v>1.5</v>
      </c>
    </row>
    <row r="499" spans="1:21" s="1" customFormat="1" ht="15" customHeight="1" x14ac:dyDescent="0.2">
      <c r="A499" s="1" t="s">
        <v>7056</v>
      </c>
      <c r="B499" s="1" t="s">
        <v>7057</v>
      </c>
      <c r="C499" s="1" t="s">
        <v>7058</v>
      </c>
      <c r="D499" s="14" t="s">
        <v>1305</v>
      </c>
      <c r="E499" s="1" t="s">
        <v>7150</v>
      </c>
      <c r="F499" s="33">
        <v>41849</v>
      </c>
      <c r="G499" s="33">
        <v>43675</v>
      </c>
      <c r="H499" s="14" t="s">
        <v>15</v>
      </c>
      <c r="I499" s="1" t="s">
        <v>87</v>
      </c>
      <c r="J499" s="14" t="s">
        <v>91</v>
      </c>
      <c r="K499" s="14" t="s">
        <v>91</v>
      </c>
      <c r="L499" s="14">
        <v>8</v>
      </c>
      <c r="M499" s="31" t="str">
        <f>VLOOKUP(L499,TiposUso!$A$1:$B$26,2,"FALSO")</f>
        <v>Captação de água subterrânea por meio de poço tubular já existente</v>
      </c>
      <c r="N499" s="14" t="s">
        <v>31</v>
      </c>
      <c r="O499" s="1" t="s">
        <v>557</v>
      </c>
      <c r="P499" s="1" t="s">
        <v>98</v>
      </c>
      <c r="Q499" s="1" t="s">
        <v>7059</v>
      </c>
      <c r="R499" s="1" t="s">
        <v>7060</v>
      </c>
      <c r="S499" s="19">
        <f t="shared" si="9"/>
        <v>0.2</v>
      </c>
      <c r="T499" s="14">
        <v>0.72</v>
      </c>
    </row>
    <row r="500" spans="1:21" s="1" customFormat="1" ht="15" customHeight="1" x14ac:dyDescent="0.2">
      <c r="A500" s="1" t="s">
        <v>7061</v>
      </c>
      <c r="B500" s="1" t="s">
        <v>7062</v>
      </c>
      <c r="C500" s="1" t="s">
        <v>7063</v>
      </c>
      <c r="D500" s="1" t="s">
        <v>2974</v>
      </c>
      <c r="E500" s="1" t="s">
        <v>7151</v>
      </c>
      <c r="F500" s="33">
        <v>41849</v>
      </c>
      <c r="G500" s="33">
        <v>43172</v>
      </c>
      <c r="H500" s="14" t="s">
        <v>15</v>
      </c>
      <c r="I500" s="1" t="s">
        <v>142</v>
      </c>
      <c r="J500" s="14" t="s">
        <v>91</v>
      </c>
      <c r="K500" s="14" t="s">
        <v>91</v>
      </c>
      <c r="L500" s="14">
        <v>8</v>
      </c>
      <c r="M500" s="31" t="str">
        <f>VLOOKUP(L500,TiposUso!$A$1:$B$26,2,"FALSO")</f>
        <v>Captação de água subterrânea por meio de poço tubular já existente</v>
      </c>
      <c r="N500" s="1" t="s">
        <v>32</v>
      </c>
      <c r="O500" s="1" t="s">
        <v>548</v>
      </c>
      <c r="P500" s="1" t="s">
        <v>98</v>
      </c>
      <c r="Q500" s="1" t="s">
        <v>7064</v>
      </c>
      <c r="R500" s="1" t="s">
        <v>7065</v>
      </c>
      <c r="S500" s="19">
        <f t="shared" si="9"/>
        <v>0.22222222222222221</v>
      </c>
      <c r="T500" s="14">
        <v>0.8</v>
      </c>
    </row>
    <row r="501" spans="1:21" s="1" customFormat="1" ht="15" customHeight="1" x14ac:dyDescent="0.2">
      <c r="A501" s="1" t="s">
        <v>7066</v>
      </c>
      <c r="B501" s="1" t="s">
        <v>7067</v>
      </c>
      <c r="C501" s="1" t="s">
        <v>7068</v>
      </c>
      <c r="D501" s="1" t="s">
        <v>1396</v>
      </c>
      <c r="E501" s="1" t="s">
        <v>7152</v>
      </c>
      <c r="F501" s="33">
        <v>41849</v>
      </c>
      <c r="G501" s="2">
        <v>42950</v>
      </c>
      <c r="H501" s="14" t="s">
        <v>15</v>
      </c>
      <c r="I501" s="1" t="s">
        <v>87</v>
      </c>
      <c r="J501" s="14" t="s">
        <v>91</v>
      </c>
      <c r="K501" s="14" t="s">
        <v>91</v>
      </c>
      <c r="L501" s="14">
        <v>8</v>
      </c>
      <c r="M501" s="31" t="str">
        <f>VLOOKUP(L501,TiposUso!$A$1:$B$26,2,"FALSO")</f>
        <v>Captação de água subterrânea por meio de poço tubular já existente</v>
      </c>
      <c r="N501" s="14" t="s">
        <v>21</v>
      </c>
      <c r="O501" s="1" t="s">
        <v>565</v>
      </c>
      <c r="P501" s="1" t="s">
        <v>98</v>
      </c>
      <c r="Q501" s="1" t="s">
        <v>7069</v>
      </c>
      <c r="R501" s="1" t="s">
        <v>7070</v>
      </c>
      <c r="S501" s="19">
        <f t="shared" si="9"/>
        <v>8.3333333333333329E-2</v>
      </c>
      <c r="T501" s="14">
        <v>0.3</v>
      </c>
      <c r="U501" s="1" t="s">
        <v>7071</v>
      </c>
    </row>
    <row r="502" spans="1:21" s="1" customFormat="1" ht="15" customHeight="1" x14ac:dyDescent="0.2">
      <c r="A502" s="1" t="s">
        <v>7072</v>
      </c>
      <c r="B502" s="1" t="s">
        <v>7073</v>
      </c>
      <c r="C502" s="1" t="s">
        <v>7074</v>
      </c>
      <c r="D502" s="1" t="s">
        <v>546</v>
      </c>
      <c r="E502" s="1" t="s">
        <v>7153</v>
      </c>
      <c r="F502" s="33">
        <v>41849</v>
      </c>
      <c r="G502" s="33">
        <v>43675</v>
      </c>
      <c r="H502" s="14" t="s">
        <v>15</v>
      </c>
      <c r="I502" s="1" t="s">
        <v>87</v>
      </c>
      <c r="J502" s="14" t="s">
        <v>91</v>
      </c>
      <c r="K502" s="14" t="s">
        <v>91</v>
      </c>
      <c r="L502" s="14">
        <v>8</v>
      </c>
      <c r="M502" s="31" t="str">
        <f>VLOOKUP(L502,TiposUso!$A$1:$B$26,2,"FALSO")</f>
        <v>Captação de água subterrânea por meio de poço tubular já existente</v>
      </c>
      <c r="N502" s="14" t="s">
        <v>32</v>
      </c>
      <c r="O502" s="1" t="s">
        <v>548</v>
      </c>
      <c r="P502" s="1" t="s">
        <v>98</v>
      </c>
      <c r="Q502" s="1" t="s">
        <v>7075</v>
      </c>
      <c r="R502" s="1" t="s">
        <v>7076</v>
      </c>
      <c r="S502" s="19">
        <f t="shared" si="9"/>
        <v>0.3888888888888889</v>
      </c>
      <c r="T502" s="14">
        <v>1.4</v>
      </c>
    </row>
    <row r="503" spans="1:21" s="1" customFormat="1" ht="15" customHeight="1" x14ac:dyDescent="0.2">
      <c r="A503" s="1" t="s">
        <v>7077</v>
      </c>
      <c r="B503" s="1" t="s">
        <v>7078</v>
      </c>
      <c r="C503" s="1" t="s">
        <v>7079</v>
      </c>
      <c r="D503" s="1" t="s">
        <v>1288</v>
      </c>
      <c r="E503" s="1" t="s">
        <v>7154</v>
      </c>
      <c r="F503" s="33">
        <v>41849</v>
      </c>
      <c r="G503" s="2">
        <v>42150</v>
      </c>
      <c r="H503" s="14" t="s">
        <v>15</v>
      </c>
      <c r="I503" s="1" t="s">
        <v>87</v>
      </c>
      <c r="J503" s="14" t="s">
        <v>91</v>
      </c>
      <c r="K503" s="14" t="s">
        <v>91</v>
      </c>
      <c r="L503" s="14">
        <v>8</v>
      </c>
      <c r="M503" s="31" t="str">
        <f>VLOOKUP(L503,TiposUso!$A$1:$B$26,2,"FALSO")</f>
        <v>Captação de água subterrânea por meio de poço tubular já existente</v>
      </c>
      <c r="N503" s="14" t="s">
        <v>31</v>
      </c>
      <c r="O503" s="1" t="s">
        <v>557</v>
      </c>
      <c r="P503" s="1" t="s">
        <v>98</v>
      </c>
      <c r="Q503" s="1" t="s">
        <v>7080</v>
      </c>
      <c r="R503" s="1" t="s">
        <v>7081</v>
      </c>
      <c r="S503" s="19">
        <f t="shared" si="9"/>
        <v>4.166666666666667</v>
      </c>
      <c r="T503" s="14">
        <v>15</v>
      </c>
    </row>
    <row r="504" spans="1:21" s="1" customFormat="1" ht="15" customHeight="1" x14ac:dyDescent="0.2">
      <c r="A504" s="1" t="s">
        <v>7082</v>
      </c>
      <c r="B504" s="1" t="s">
        <v>7083</v>
      </c>
      <c r="C504" s="1" t="s">
        <v>6800</v>
      </c>
      <c r="D504" s="1" t="s">
        <v>539</v>
      </c>
      <c r="E504" s="1" t="s">
        <v>7155</v>
      </c>
      <c r="F504" s="33">
        <v>41849</v>
      </c>
      <c r="G504" s="2">
        <v>43675</v>
      </c>
      <c r="H504" s="14" t="s">
        <v>15</v>
      </c>
      <c r="I504" s="1" t="s">
        <v>183</v>
      </c>
      <c r="J504" s="14" t="s">
        <v>91</v>
      </c>
      <c r="K504" s="14" t="s">
        <v>91</v>
      </c>
      <c r="L504" s="14">
        <v>8</v>
      </c>
      <c r="M504" s="31" t="str">
        <f>VLOOKUP(L504,TiposUso!$A$1:$B$26,2,"FALSO")</f>
        <v>Captação de água subterrânea por meio de poço tubular já existente</v>
      </c>
      <c r="N504" s="14" t="s">
        <v>77</v>
      </c>
      <c r="O504" s="1" t="s">
        <v>532</v>
      </c>
      <c r="P504" s="1" t="s">
        <v>98</v>
      </c>
      <c r="Q504" s="1" t="s">
        <v>7084</v>
      </c>
      <c r="R504" s="1" t="s">
        <v>7085</v>
      </c>
      <c r="S504" s="19">
        <f t="shared" si="9"/>
        <v>1.6666666666666667</v>
      </c>
      <c r="T504" s="14">
        <v>6</v>
      </c>
    </row>
    <row r="505" spans="1:21" s="1" customFormat="1" ht="15" customHeight="1" x14ac:dyDescent="0.2">
      <c r="A505" s="1" t="s">
        <v>7086</v>
      </c>
      <c r="B505" s="1" t="s">
        <v>7087</v>
      </c>
      <c r="C505" s="1" t="s">
        <v>7088</v>
      </c>
      <c r="D505" s="1" t="s">
        <v>7089</v>
      </c>
      <c r="E505" s="1" t="s">
        <v>7156</v>
      </c>
      <c r="F505" s="33">
        <v>41849</v>
      </c>
      <c r="G505" s="2">
        <v>43310</v>
      </c>
      <c r="H505" s="14" t="s">
        <v>15</v>
      </c>
      <c r="I505" s="1" t="s">
        <v>153</v>
      </c>
      <c r="J505" s="14" t="s">
        <v>91</v>
      </c>
      <c r="K505" s="14" t="s">
        <v>91</v>
      </c>
      <c r="L505" s="14">
        <v>8</v>
      </c>
      <c r="M505" s="31" t="str">
        <f>VLOOKUP(L505,TiposUso!$A$1:$B$26,2,"FALSO")</f>
        <v>Captação de água subterrânea por meio de poço tubular já existente</v>
      </c>
      <c r="N505" s="14" t="s">
        <v>77</v>
      </c>
      <c r="O505" s="1" t="s">
        <v>532</v>
      </c>
      <c r="P505" s="1" t="s">
        <v>98</v>
      </c>
      <c r="Q505" s="1" t="s">
        <v>7090</v>
      </c>
      <c r="R505" s="1" t="s">
        <v>7091</v>
      </c>
      <c r="S505" s="19">
        <f t="shared" si="9"/>
        <v>0.55555555555555558</v>
      </c>
      <c r="T505" s="14">
        <v>2</v>
      </c>
    </row>
    <row r="506" spans="1:21" s="1" customFormat="1" ht="15" customHeight="1" x14ac:dyDescent="0.2">
      <c r="A506" s="1" t="s">
        <v>7092</v>
      </c>
      <c r="B506" s="1" t="s">
        <v>7093</v>
      </c>
      <c r="C506" s="1" t="s">
        <v>7094</v>
      </c>
      <c r="D506" s="1" t="s">
        <v>4444</v>
      </c>
      <c r="E506" s="1" t="s">
        <v>7157</v>
      </c>
      <c r="F506" s="33">
        <v>41849</v>
      </c>
      <c r="G506" s="2">
        <v>43227</v>
      </c>
      <c r="H506" s="14" t="s">
        <v>15</v>
      </c>
      <c r="I506" s="1" t="s">
        <v>153</v>
      </c>
      <c r="J506" s="14" t="s">
        <v>91</v>
      </c>
      <c r="K506" s="14" t="s">
        <v>91</v>
      </c>
      <c r="L506" s="14">
        <v>8</v>
      </c>
      <c r="M506" s="31" t="str">
        <f>VLOOKUP(L506,TiposUso!$A$1:$B$26,2,"FALSO")</f>
        <v>Captação de água subterrânea por meio de poço tubular já existente</v>
      </c>
      <c r="N506" s="14" t="s">
        <v>32</v>
      </c>
      <c r="O506" s="1" t="s">
        <v>548</v>
      </c>
      <c r="P506" s="1" t="s">
        <v>98</v>
      </c>
      <c r="Q506" s="1" t="s">
        <v>7095</v>
      </c>
      <c r="R506" s="1" t="s">
        <v>7096</v>
      </c>
      <c r="S506" s="19">
        <f t="shared" si="9"/>
        <v>0.69444444444444442</v>
      </c>
      <c r="T506" s="14">
        <v>2.5</v>
      </c>
    </row>
    <row r="507" spans="1:21" s="1" customFormat="1" ht="15" customHeight="1" x14ac:dyDescent="0.2">
      <c r="A507" s="1" t="s">
        <v>7097</v>
      </c>
      <c r="B507" s="1" t="s">
        <v>7098</v>
      </c>
      <c r="C507" s="1" t="s">
        <v>7099</v>
      </c>
      <c r="D507" s="1" t="s">
        <v>5871</v>
      </c>
      <c r="E507" s="1" t="s">
        <v>7158</v>
      </c>
      <c r="F507" s="33">
        <v>41849</v>
      </c>
      <c r="G507" s="2">
        <v>42247</v>
      </c>
      <c r="H507" s="14" t="s">
        <v>15</v>
      </c>
      <c r="I507" s="1" t="s">
        <v>7100</v>
      </c>
      <c r="J507" s="14" t="s">
        <v>91</v>
      </c>
      <c r="K507" s="14" t="s">
        <v>91</v>
      </c>
      <c r="L507" s="14">
        <v>11</v>
      </c>
      <c r="M507" s="31" t="str">
        <f>VLOOKUP(L507,TiposUso!$A$1:$B$26,2,"FALSO")</f>
        <v>Captação de água em surgência (nascente)</v>
      </c>
      <c r="N507" s="14" t="s">
        <v>32</v>
      </c>
      <c r="O507" s="1" t="s">
        <v>548</v>
      </c>
      <c r="P507" s="14" t="s">
        <v>395</v>
      </c>
      <c r="Q507" s="1" t="s">
        <v>7101</v>
      </c>
      <c r="R507" s="1" t="s">
        <v>7102</v>
      </c>
      <c r="S507" s="19">
        <f t="shared" si="9"/>
        <v>0.24305555555555555</v>
      </c>
      <c r="T507" s="14">
        <v>0.875</v>
      </c>
      <c r="U507" s="1" t="s">
        <v>7103</v>
      </c>
    </row>
    <row r="508" spans="1:21" s="1" customFormat="1" ht="15" customHeight="1" x14ac:dyDescent="0.2">
      <c r="A508" s="1" t="s">
        <v>7104</v>
      </c>
      <c r="B508" s="1" t="s">
        <v>7098</v>
      </c>
      <c r="C508" s="1" t="s">
        <v>7099</v>
      </c>
      <c r="D508" s="1" t="s">
        <v>5871</v>
      </c>
      <c r="E508" s="1" t="s">
        <v>7159</v>
      </c>
      <c r="F508" s="33">
        <v>41849</v>
      </c>
      <c r="G508" s="2">
        <v>42247</v>
      </c>
      <c r="H508" s="14" t="s">
        <v>15</v>
      </c>
      <c r="I508" s="1" t="s">
        <v>7105</v>
      </c>
      <c r="J508" s="14" t="s">
        <v>91</v>
      </c>
      <c r="K508" s="14" t="s">
        <v>91</v>
      </c>
      <c r="L508" s="14">
        <v>11</v>
      </c>
      <c r="M508" s="31" t="str">
        <f>VLOOKUP(L508,TiposUso!$A$1:$B$26,2,"FALSO")</f>
        <v>Captação de água em surgência (nascente)</v>
      </c>
      <c r="N508" s="14" t="s">
        <v>32</v>
      </c>
      <c r="O508" s="1" t="s">
        <v>548</v>
      </c>
      <c r="P508" s="14" t="s">
        <v>395</v>
      </c>
      <c r="Q508" s="1" t="s">
        <v>7106</v>
      </c>
      <c r="R508" s="1" t="s">
        <v>6266</v>
      </c>
      <c r="S508" s="19">
        <f t="shared" si="9"/>
        <v>0.5</v>
      </c>
      <c r="T508" s="14">
        <v>1.8</v>
      </c>
      <c r="U508" s="1" t="s">
        <v>7107</v>
      </c>
    </row>
    <row r="509" spans="1:21" s="1" customFormat="1" ht="15" customHeight="1" x14ac:dyDescent="0.2">
      <c r="A509" s="1" t="s">
        <v>7258</v>
      </c>
      <c r="B509" s="1" t="s">
        <v>7259</v>
      </c>
      <c r="C509" s="1" t="s">
        <v>7260</v>
      </c>
      <c r="D509" s="1" t="s">
        <v>6990</v>
      </c>
      <c r="E509" s="1" t="s">
        <v>7261</v>
      </c>
      <c r="F509" s="33">
        <v>41850</v>
      </c>
      <c r="G509" s="2">
        <v>43676</v>
      </c>
      <c r="H509" s="14" t="s">
        <v>15</v>
      </c>
      <c r="I509" s="1" t="s">
        <v>1146</v>
      </c>
      <c r="J509" s="14" t="s">
        <v>91</v>
      </c>
      <c r="K509" s="14" t="s">
        <v>91</v>
      </c>
      <c r="L509" s="14">
        <v>8</v>
      </c>
      <c r="M509" s="31" t="str">
        <f>VLOOKUP(L509,TiposUso!$A$1:$B$26,2,"FALSO")</f>
        <v>Captação de água subterrânea por meio de poço tubular já existente</v>
      </c>
      <c r="N509" s="14" t="s">
        <v>64</v>
      </c>
      <c r="O509" s="1" t="s">
        <v>324</v>
      </c>
      <c r="P509" s="1" t="s">
        <v>98</v>
      </c>
      <c r="Q509" s="1" t="s">
        <v>7262</v>
      </c>
      <c r="R509" s="1" t="s">
        <v>670</v>
      </c>
      <c r="S509" s="19">
        <f t="shared" si="9"/>
        <v>1.4916666666666667</v>
      </c>
      <c r="T509" s="14">
        <v>5.37</v>
      </c>
    </row>
    <row r="510" spans="1:21" s="1" customFormat="1" ht="15" customHeight="1" x14ac:dyDescent="0.2">
      <c r="A510" s="1" t="s">
        <v>7263</v>
      </c>
      <c r="B510" s="1" t="s">
        <v>7264</v>
      </c>
      <c r="C510" s="1" t="s">
        <v>7265</v>
      </c>
      <c r="D510" s="1" t="s">
        <v>181</v>
      </c>
      <c r="E510" s="1" t="s">
        <v>7266</v>
      </c>
      <c r="F510" s="33">
        <v>41850</v>
      </c>
      <c r="G510" s="2">
        <v>42730</v>
      </c>
      <c r="H510" s="14" t="s">
        <v>15</v>
      </c>
      <c r="I510" s="1" t="s">
        <v>87</v>
      </c>
      <c r="J510" s="14" t="s">
        <v>91</v>
      </c>
      <c r="K510" s="14" t="s">
        <v>91</v>
      </c>
      <c r="L510" s="14">
        <v>8</v>
      </c>
      <c r="M510" s="31" t="str">
        <f>VLOOKUP(L510,TiposUso!$A$1:$B$26,2,"FALSO")</f>
        <v>Captação de água subterrânea por meio de poço tubular já existente</v>
      </c>
      <c r="N510" s="14" t="s">
        <v>70</v>
      </c>
      <c r="O510" s="1" t="s">
        <v>184</v>
      </c>
      <c r="P510" s="1" t="s">
        <v>98</v>
      </c>
      <c r="Q510" s="1" t="s">
        <v>7267</v>
      </c>
      <c r="R510" s="1" t="s">
        <v>7268</v>
      </c>
      <c r="S510" s="19">
        <f t="shared" si="9"/>
        <v>0.15972222222222221</v>
      </c>
      <c r="T510" s="14">
        <v>0.57499999999999996</v>
      </c>
    </row>
    <row r="511" spans="1:21" s="1" customFormat="1" ht="15" customHeight="1" x14ac:dyDescent="0.2">
      <c r="A511" s="1" t="s">
        <v>7269</v>
      </c>
      <c r="B511" s="1" t="s">
        <v>7270</v>
      </c>
      <c r="C511" s="1" t="s">
        <v>7271</v>
      </c>
      <c r="D511" s="1" t="s">
        <v>196</v>
      </c>
      <c r="E511" s="1" t="s">
        <v>7272</v>
      </c>
      <c r="F511" s="33">
        <v>41850</v>
      </c>
      <c r="G511" s="2">
        <v>44029</v>
      </c>
      <c r="H511" s="14" t="s">
        <v>15</v>
      </c>
      <c r="I511" s="1" t="s">
        <v>153</v>
      </c>
      <c r="J511" s="14" t="s">
        <v>91</v>
      </c>
      <c r="K511" s="14" t="s">
        <v>91</v>
      </c>
      <c r="L511" s="14">
        <v>8</v>
      </c>
      <c r="M511" s="31" t="str">
        <f>VLOOKUP(L511,TiposUso!$A$1:$B$26,2,"FALSO")</f>
        <v>Captação de água subterrânea por meio de poço tubular já existente</v>
      </c>
      <c r="N511" s="14" t="s">
        <v>70</v>
      </c>
      <c r="O511" s="1" t="s">
        <v>184</v>
      </c>
      <c r="P511" s="1" t="s">
        <v>98</v>
      </c>
      <c r="Q511" s="1" t="s">
        <v>7273</v>
      </c>
      <c r="R511" s="1" t="s">
        <v>7274</v>
      </c>
      <c r="S511" s="19">
        <f t="shared" si="9"/>
        <v>2.7777777777777777</v>
      </c>
      <c r="T511" s="14">
        <v>10</v>
      </c>
    </row>
    <row r="512" spans="1:21" s="1" customFormat="1" ht="15" customHeight="1" x14ac:dyDescent="0.2">
      <c r="A512" s="1" t="s">
        <v>7275</v>
      </c>
      <c r="B512" s="1" t="s">
        <v>7276</v>
      </c>
      <c r="C512" s="1" t="s">
        <v>7277</v>
      </c>
      <c r="D512" s="1" t="s">
        <v>793</v>
      </c>
      <c r="E512" s="1" t="s">
        <v>7278</v>
      </c>
      <c r="F512" s="33">
        <v>41850</v>
      </c>
      <c r="G512" s="2">
        <v>43676</v>
      </c>
      <c r="H512" s="14" t="s">
        <v>15</v>
      </c>
      <c r="I512" s="1" t="s">
        <v>7279</v>
      </c>
      <c r="J512" s="14" t="s">
        <v>91</v>
      </c>
      <c r="K512" s="14" t="s">
        <v>91</v>
      </c>
      <c r="L512" s="14">
        <v>8</v>
      </c>
      <c r="M512" s="31" t="str">
        <f>VLOOKUP(L512,TiposUso!$A$1:$B$26,2,"FALSO")</f>
        <v>Captação de água subterrânea por meio de poço tubular já existente</v>
      </c>
      <c r="N512" s="1" t="s">
        <v>70</v>
      </c>
      <c r="O512" s="1" t="s">
        <v>184</v>
      </c>
      <c r="P512" s="1" t="s">
        <v>98</v>
      </c>
      <c r="Q512" s="1" t="s">
        <v>7280</v>
      </c>
      <c r="R512" s="1" t="s">
        <v>7281</v>
      </c>
      <c r="S512" s="19">
        <f t="shared" si="9"/>
        <v>2.7777777777777777</v>
      </c>
      <c r="T512" s="14">
        <v>10</v>
      </c>
    </row>
    <row r="513" spans="1:21" s="1" customFormat="1" ht="15" customHeight="1" x14ac:dyDescent="0.2">
      <c r="A513" s="1" t="s">
        <v>7282</v>
      </c>
      <c r="B513" s="1" t="s">
        <v>7283</v>
      </c>
      <c r="C513" s="1" t="s">
        <v>7284</v>
      </c>
      <c r="D513" s="14" t="s">
        <v>1552</v>
      </c>
      <c r="E513" s="1" t="s">
        <v>7285</v>
      </c>
      <c r="F513" s="33">
        <v>41850</v>
      </c>
      <c r="G513" s="2">
        <v>43676</v>
      </c>
      <c r="H513" s="14" t="s">
        <v>15</v>
      </c>
      <c r="I513" s="1" t="s">
        <v>961</v>
      </c>
      <c r="J513" s="14" t="s">
        <v>91</v>
      </c>
      <c r="K513" s="14" t="s">
        <v>91</v>
      </c>
      <c r="L513" s="14">
        <v>8</v>
      </c>
      <c r="M513" s="31" t="str">
        <f>VLOOKUP(L513,TiposUso!$A$1:$B$26,2,"FALSO")</f>
        <v>Captação de água subterrânea por meio de poço tubular já existente</v>
      </c>
      <c r="N513" s="1" t="s">
        <v>70</v>
      </c>
      <c r="O513" s="1" t="s">
        <v>184</v>
      </c>
      <c r="P513" s="1" t="s">
        <v>98</v>
      </c>
      <c r="Q513" s="1" t="s">
        <v>7280</v>
      </c>
      <c r="R513" s="1" t="s">
        <v>7281</v>
      </c>
      <c r="S513" s="19">
        <f t="shared" si="9"/>
        <v>12.222222222222221</v>
      </c>
      <c r="T513" s="14">
        <v>44</v>
      </c>
    </row>
    <row r="514" spans="1:21" s="1" customFormat="1" ht="15" customHeight="1" x14ac:dyDescent="0.2">
      <c r="A514" s="1" t="s">
        <v>7286</v>
      </c>
      <c r="B514" s="1" t="s">
        <v>7287</v>
      </c>
      <c r="C514" s="1" t="s">
        <v>7288</v>
      </c>
      <c r="D514" s="14" t="s">
        <v>833</v>
      </c>
      <c r="E514" s="1" t="s">
        <v>7400</v>
      </c>
      <c r="F514" s="33">
        <v>41850</v>
      </c>
      <c r="G514" s="2">
        <v>42354</v>
      </c>
      <c r="H514" s="14" t="s">
        <v>15</v>
      </c>
      <c r="I514" s="1" t="s">
        <v>142</v>
      </c>
      <c r="J514" s="14" t="s">
        <v>91</v>
      </c>
      <c r="K514" s="14" t="s">
        <v>91</v>
      </c>
      <c r="L514" s="14">
        <v>8</v>
      </c>
      <c r="M514" s="31" t="str">
        <f>VLOOKUP(L514,TiposUso!$A$1:$B$26,2,"FALSO")</f>
        <v>Captação de água subterrânea por meio de poço tubular já existente</v>
      </c>
      <c r="N514" s="1" t="s">
        <v>70</v>
      </c>
      <c r="O514" s="1" t="s">
        <v>184</v>
      </c>
      <c r="P514" s="1" t="s">
        <v>98</v>
      </c>
      <c r="Q514" s="1" t="s">
        <v>7289</v>
      </c>
      <c r="R514" s="1" t="s">
        <v>7290</v>
      </c>
      <c r="S514" s="19">
        <f t="shared" si="9"/>
        <v>2</v>
      </c>
      <c r="T514" s="14">
        <v>7.2</v>
      </c>
    </row>
    <row r="515" spans="1:21" s="1" customFormat="1" ht="15" customHeight="1" x14ac:dyDescent="0.2">
      <c r="A515" s="1" t="s">
        <v>7291</v>
      </c>
      <c r="B515" s="1" t="s">
        <v>7292</v>
      </c>
      <c r="C515" s="1" t="s">
        <v>3573</v>
      </c>
      <c r="D515" s="14" t="s">
        <v>181</v>
      </c>
      <c r="E515" s="1" t="s">
        <v>4116</v>
      </c>
      <c r="F515" s="33">
        <v>41850</v>
      </c>
      <c r="G515" s="2">
        <v>43676</v>
      </c>
      <c r="H515" s="14" t="s">
        <v>15</v>
      </c>
      <c r="I515" s="1" t="s">
        <v>87</v>
      </c>
      <c r="J515" s="14" t="s">
        <v>91</v>
      </c>
      <c r="K515" s="14" t="s">
        <v>91</v>
      </c>
      <c r="L515" s="14">
        <v>8</v>
      </c>
      <c r="M515" s="31" t="str">
        <f>VLOOKUP(L515,TiposUso!$A$1:$B$26,2,"FALSO")</f>
        <v>Captação de água subterrânea por meio de poço tubular já existente</v>
      </c>
      <c r="N515" s="1" t="s">
        <v>70</v>
      </c>
      <c r="O515" s="1" t="s">
        <v>184</v>
      </c>
      <c r="P515" s="1" t="s">
        <v>98</v>
      </c>
      <c r="Q515" s="1" t="s">
        <v>7293</v>
      </c>
      <c r="R515" s="1" t="s">
        <v>7294</v>
      </c>
      <c r="S515" s="19">
        <f t="shared" ref="S515:S529" si="10">(T515*1000)/3600</f>
        <v>1.4166666666666667</v>
      </c>
      <c r="T515" s="14">
        <v>5.0999999999999996</v>
      </c>
    </row>
    <row r="516" spans="1:21" s="1" customFormat="1" ht="15" customHeight="1" x14ac:dyDescent="0.2">
      <c r="A516" s="1" t="s">
        <v>7295</v>
      </c>
      <c r="B516" s="1" t="s">
        <v>7296</v>
      </c>
      <c r="C516" s="1" t="s">
        <v>7297</v>
      </c>
      <c r="D516" s="14" t="s">
        <v>7298</v>
      </c>
      <c r="E516" s="1" t="s">
        <v>4110</v>
      </c>
      <c r="F516" s="33">
        <v>41850</v>
      </c>
      <c r="G516" s="2">
        <v>43289</v>
      </c>
      <c r="H516" s="14" t="s">
        <v>15</v>
      </c>
      <c r="I516" s="1" t="s">
        <v>87</v>
      </c>
      <c r="J516" s="14" t="s">
        <v>91</v>
      </c>
      <c r="K516" s="14" t="s">
        <v>91</v>
      </c>
      <c r="L516" s="14">
        <v>8</v>
      </c>
      <c r="M516" s="31" t="str">
        <f>VLOOKUP(L516,TiposUso!$A$1:$B$26,2,"FALSO")</f>
        <v>Captação de água subterrânea por meio de poço tubular já existente</v>
      </c>
      <c r="N516" s="1" t="s">
        <v>70</v>
      </c>
      <c r="O516" s="1" t="s">
        <v>115</v>
      </c>
      <c r="P516" s="1" t="s">
        <v>98</v>
      </c>
      <c r="Q516" s="1" t="s">
        <v>7299</v>
      </c>
      <c r="R516" s="1" t="s">
        <v>7300</v>
      </c>
      <c r="S516" s="19">
        <f t="shared" si="10"/>
        <v>0.55555555555555558</v>
      </c>
      <c r="T516" s="14">
        <v>2</v>
      </c>
    </row>
    <row r="517" spans="1:21" s="1" customFormat="1" ht="15" customHeight="1" x14ac:dyDescent="0.2">
      <c r="A517" s="1" t="s">
        <v>7301</v>
      </c>
      <c r="B517" s="1" t="s">
        <v>7302</v>
      </c>
      <c r="C517" s="1" t="s">
        <v>7303</v>
      </c>
      <c r="D517" s="14" t="s">
        <v>833</v>
      </c>
      <c r="E517" s="1" t="s">
        <v>7304</v>
      </c>
      <c r="F517" s="33">
        <v>41850</v>
      </c>
      <c r="G517" s="2">
        <v>43676</v>
      </c>
      <c r="H517" s="14" t="s">
        <v>15</v>
      </c>
      <c r="I517" s="1" t="s">
        <v>87</v>
      </c>
      <c r="J517" s="14" t="s">
        <v>91</v>
      </c>
      <c r="K517" s="14" t="s">
        <v>91</v>
      </c>
      <c r="L517" s="14">
        <v>8</v>
      </c>
      <c r="M517" s="31" t="str">
        <f>VLOOKUP(L517,TiposUso!$A$1:$B$26,2,"FALSO")</f>
        <v>Captação de água subterrânea por meio de poço tubular já existente</v>
      </c>
      <c r="N517" s="1" t="s">
        <v>70</v>
      </c>
      <c r="O517" s="1" t="s">
        <v>184</v>
      </c>
      <c r="P517" s="1" t="s">
        <v>98</v>
      </c>
      <c r="Q517" s="1" t="s">
        <v>7305</v>
      </c>
      <c r="R517" s="1" t="s">
        <v>7306</v>
      </c>
      <c r="S517" s="19">
        <f t="shared" si="10"/>
        <v>1.1111111111111112</v>
      </c>
      <c r="T517" s="14">
        <v>4</v>
      </c>
    </row>
    <row r="518" spans="1:21" s="1" customFormat="1" ht="15" customHeight="1" x14ac:dyDescent="0.2">
      <c r="A518" s="1" t="s">
        <v>3078</v>
      </c>
      <c r="B518" s="1" t="s">
        <v>7307</v>
      </c>
      <c r="C518" s="1" t="s">
        <v>7308</v>
      </c>
      <c r="D518" s="14" t="s">
        <v>181</v>
      </c>
      <c r="E518" s="1" t="s">
        <v>7309</v>
      </c>
      <c r="F518" s="33">
        <v>41850</v>
      </c>
      <c r="G518" s="2">
        <v>43676</v>
      </c>
      <c r="H518" s="14" t="s">
        <v>15</v>
      </c>
      <c r="I518" s="1" t="s">
        <v>7310</v>
      </c>
      <c r="J518" s="14" t="s">
        <v>91</v>
      </c>
      <c r="K518" s="14" t="s">
        <v>91</v>
      </c>
      <c r="L518" s="14">
        <v>8</v>
      </c>
      <c r="M518" s="31" t="str">
        <f>VLOOKUP(L518,TiposUso!$A$1:$B$26,2,"FALSO")</f>
        <v>Captação de água subterrânea por meio de poço tubular já existente</v>
      </c>
      <c r="N518" s="1" t="s">
        <v>70</v>
      </c>
      <c r="O518" s="1" t="s">
        <v>184</v>
      </c>
      <c r="P518" s="1" t="s">
        <v>98</v>
      </c>
      <c r="Q518" s="1" t="s">
        <v>7311</v>
      </c>
      <c r="R518" s="1" t="s">
        <v>7312</v>
      </c>
      <c r="S518" s="19">
        <f t="shared" si="10"/>
        <v>0.95833333333333337</v>
      </c>
      <c r="T518" s="14">
        <v>3.45</v>
      </c>
      <c r="U518" s="1" t="s">
        <v>7313</v>
      </c>
    </row>
    <row r="519" spans="1:21" s="1" customFormat="1" ht="15" customHeight="1" x14ac:dyDescent="0.2">
      <c r="A519" s="1" t="s">
        <v>3086</v>
      </c>
      <c r="B519" s="1" t="s">
        <v>7307</v>
      </c>
      <c r="C519" s="1" t="s">
        <v>7308</v>
      </c>
      <c r="D519" s="14" t="s">
        <v>181</v>
      </c>
      <c r="E519" s="1" t="s">
        <v>7314</v>
      </c>
      <c r="F519" s="33">
        <v>41850</v>
      </c>
      <c r="G519" s="2">
        <v>43676</v>
      </c>
      <c r="H519" s="14" t="s">
        <v>15</v>
      </c>
      <c r="I519" s="1" t="s">
        <v>7315</v>
      </c>
      <c r="J519" s="14" t="s">
        <v>91</v>
      </c>
      <c r="K519" s="14" t="s">
        <v>91</v>
      </c>
      <c r="L519" s="14">
        <v>8</v>
      </c>
      <c r="M519" s="31" t="str">
        <f>VLOOKUP(L519,TiposUso!$A$1:$B$26,2,"FALSO")</f>
        <v>Captação de água subterrânea por meio de poço tubular já existente</v>
      </c>
      <c r="N519" s="1" t="s">
        <v>70</v>
      </c>
      <c r="O519" s="1" t="s">
        <v>184</v>
      </c>
      <c r="P519" s="1" t="s">
        <v>98</v>
      </c>
      <c r="Q519" s="1" t="s">
        <v>7316</v>
      </c>
      <c r="R519" s="1" t="s">
        <v>7317</v>
      </c>
      <c r="S519" s="19">
        <f t="shared" si="10"/>
        <v>1.3936111111111111</v>
      </c>
      <c r="T519" s="14">
        <v>5.0170000000000003</v>
      </c>
      <c r="U519" s="1" t="s">
        <v>7318</v>
      </c>
    </row>
    <row r="520" spans="1:21" s="1" customFormat="1" ht="15" customHeight="1" x14ac:dyDescent="0.2">
      <c r="A520" s="1" t="s">
        <v>7320</v>
      </c>
      <c r="B520" s="1" t="s">
        <v>7321</v>
      </c>
      <c r="C520" s="1" t="s">
        <v>7322</v>
      </c>
      <c r="D520" s="14" t="s">
        <v>2786</v>
      </c>
      <c r="E520" s="1" t="s">
        <v>7323</v>
      </c>
      <c r="F520" s="2">
        <v>41852</v>
      </c>
      <c r="G520" s="2">
        <v>43678</v>
      </c>
      <c r="H520" s="14" t="s">
        <v>15</v>
      </c>
      <c r="I520" s="1" t="s">
        <v>183</v>
      </c>
      <c r="J520" s="14" t="s">
        <v>91</v>
      </c>
      <c r="K520" s="14" t="s">
        <v>91</v>
      </c>
      <c r="L520" s="14">
        <v>9</v>
      </c>
      <c r="M520" s="31" t="str">
        <f>VLOOKUP(L520,TiposUso!$A$1:$B$26,2,"FALSO")</f>
        <v>Captação de água subterrânea por meio de poço manual (cisterna)</v>
      </c>
      <c r="N520" s="1" t="s">
        <v>73</v>
      </c>
      <c r="O520" s="1" t="s">
        <v>307</v>
      </c>
      <c r="P520" s="14" t="s">
        <v>1672</v>
      </c>
      <c r="Q520" s="1" t="s">
        <v>7324</v>
      </c>
      <c r="R520" s="1" t="s">
        <v>7325</v>
      </c>
      <c r="S520" s="19">
        <f t="shared" si="10"/>
        <v>0.91666666666666663</v>
      </c>
      <c r="T520" s="14">
        <v>3.3</v>
      </c>
    </row>
    <row r="521" spans="1:21" s="1" customFormat="1" ht="15" customHeight="1" x14ac:dyDescent="0.2">
      <c r="A521" s="1" t="s">
        <v>7326</v>
      </c>
      <c r="B521" s="1" t="s">
        <v>7327</v>
      </c>
      <c r="C521" s="1" t="s">
        <v>7328</v>
      </c>
      <c r="D521" s="14" t="s">
        <v>7329</v>
      </c>
      <c r="E521" s="1" t="s">
        <v>7330</v>
      </c>
      <c r="F521" s="2">
        <v>41852</v>
      </c>
      <c r="G521" s="2">
        <v>43678</v>
      </c>
      <c r="H521" s="14" t="s">
        <v>15</v>
      </c>
      <c r="I521" s="1" t="s">
        <v>153</v>
      </c>
      <c r="J521" s="14" t="s">
        <v>91</v>
      </c>
      <c r="K521" s="14" t="s">
        <v>91</v>
      </c>
      <c r="L521" s="14">
        <v>8</v>
      </c>
      <c r="M521" s="31" t="str">
        <f>VLOOKUP(L521,TiposUso!$A$1:$B$26,2,"FALSO")</f>
        <v>Captação de água subterrânea por meio de poço tubular já existente</v>
      </c>
      <c r="N521" s="1" t="s">
        <v>64</v>
      </c>
      <c r="O521" s="1" t="s">
        <v>7331</v>
      </c>
      <c r="P521" s="1" t="s">
        <v>98</v>
      </c>
      <c r="Q521" s="1" t="s">
        <v>7332</v>
      </c>
      <c r="R521" s="1" t="s">
        <v>7333</v>
      </c>
      <c r="S521" s="19">
        <f t="shared" si="10"/>
        <v>8.3333333333333339</v>
      </c>
      <c r="T521" s="14">
        <v>30</v>
      </c>
      <c r="U521" s="1" t="s">
        <v>7334</v>
      </c>
    </row>
    <row r="522" spans="1:21" s="1" customFormat="1" ht="15" customHeight="1" x14ac:dyDescent="0.2">
      <c r="A522" s="1" t="s">
        <v>7335</v>
      </c>
      <c r="B522" s="1" t="s">
        <v>7336</v>
      </c>
      <c r="C522" s="1" t="s">
        <v>7337</v>
      </c>
      <c r="D522" s="14" t="s">
        <v>960</v>
      </c>
      <c r="E522" s="1" t="s">
        <v>7338</v>
      </c>
      <c r="F522" s="2">
        <v>41852</v>
      </c>
      <c r="G522" s="2">
        <v>43678</v>
      </c>
      <c r="H522" s="14" t="s">
        <v>15</v>
      </c>
      <c r="I522" s="1" t="s">
        <v>183</v>
      </c>
      <c r="J522" s="14" t="s">
        <v>91</v>
      </c>
      <c r="K522" s="14" t="s">
        <v>91</v>
      </c>
      <c r="L522" s="14">
        <v>8</v>
      </c>
      <c r="M522" s="31" t="str">
        <f>VLOOKUP(L522,TiposUso!$A$1:$B$26,2,"FALSO")</f>
        <v>Captação de água subterrânea por meio de poço tubular já existente</v>
      </c>
      <c r="N522" s="1" t="s">
        <v>25</v>
      </c>
      <c r="O522" s="1" t="s">
        <v>6984</v>
      </c>
      <c r="P522" s="1" t="s">
        <v>98</v>
      </c>
      <c r="Q522" s="1" t="s">
        <v>7339</v>
      </c>
      <c r="R522" s="1" t="s">
        <v>7340</v>
      </c>
      <c r="S522" s="19">
        <f t="shared" si="10"/>
        <v>1.8055555555555556</v>
      </c>
      <c r="T522" s="14">
        <v>6.5</v>
      </c>
    </row>
    <row r="523" spans="1:21" s="1" customFormat="1" ht="15" customHeight="1" x14ac:dyDescent="0.2">
      <c r="A523" s="1" t="s">
        <v>7341</v>
      </c>
      <c r="B523" s="1" t="s">
        <v>7348</v>
      </c>
      <c r="C523" s="1" t="s">
        <v>7342</v>
      </c>
      <c r="D523" s="14" t="s">
        <v>4985</v>
      </c>
      <c r="E523" s="1" t="s">
        <v>7343</v>
      </c>
      <c r="F523" s="2">
        <v>41852</v>
      </c>
      <c r="G523" s="2">
        <v>42536</v>
      </c>
      <c r="H523" s="14" t="s">
        <v>15</v>
      </c>
      <c r="I523" s="1" t="s">
        <v>153</v>
      </c>
      <c r="J523" s="14" t="s">
        <v>91</v>
      </c>
      <c r="K523" s="14" t="s">
        <v>91</v>
      </c>
      <c r="L523" s="14">
        <v>8</v>
      </c>
      <c r="M523" s="31" t="str">
        <f>VLOOKUP(L523,TiposUso!$A$1:$B$26,2,"FALSO")</f>
        <v>Captação de água subterrânea por meio de poço tubular já existente</v>
      </c>
      <c r="N523" s="1" t="s">
        <v>31</v>
      </c>
      <c r="O523" s="1" t="s">
        <v>7344</v>
      </c>
      <c r="P523" s="1" t="s">
        <v>98</v>
      </c>
      <c r="Q523" s="1" t="s">
        <v>7345</v>
      </c>
      <c r="R523" s="1" t="s">
        <v>7346</v>
      </c>
      <c r="S523" s="19">
        <f t="shared" si="10"/>
        <v>0.69444444444444442</v>
      </c>
      <c r="T523" s="14">
        <v>2.5</v>
      </c>
    </row>
    <row r="524" spans="1:21" s="1" customFormat="1" ht="15" customHeight="1" x14ac:dyDescent="0.2">
      <c r="A524" s="1" t="s">
        <v>7347</v>
      </c>
      <c r="B524" s="1" t="s">
        <v>7349</v>
      </c>
      <c r="C524" s="1" t="s">
        <v>7350</v>
      </c>
      <c r="D524" s="1" t="s">
        <v>960</v>
      </c>
      <c r="E524" s="1" t="s">
        <v>7351</v>
      </c>
      <c r="F524" s="2">
        <v>41852</v>
      </c>
      <c r="G524" s="2">
        <v>43678</v>
      </c>
      <c r="H524" s="14" t="s">
        <v>15</v>
      </c>
      <c r="I524" s="1" t="s">
        <v>183</v>
      </c>
      <c r="J524" s="14" t="s">
        <v>91</v>
      </c>
      <c r="K524" s="14" t="s">
        <v>91</v>
      </c>
      <c r="L524" s="14">
        <v>8</v>
      </c>
      <c r="M524" s="31" t="str">
        <f>VLOOKUP(L524,TiposUso!$A$1:$B$26,2,"FALSO")</f>
        <v>Captação de água subterrânea por meio de poço tubular já existente</v>
      </c>
      <c r="N524" s="1" t="s">
        <v>25</v>
      </c>
      <c r="O524" s="1" t="s">
        <v>6984</v>
      </c>
      <c r="P524" s="1" t="s">
        <v>98</v>
      </c>
      <c r="Q524" s="1" t="s">
        <v>7352</v>
      </c>
      <c r="R524" s="1" t="s">
        <v>7353</v>
      </c>
      <c r="S524" s="19">
        <f t="shared" si="10"/>
        <v>1.3888888888888888</v>
      </c>
      <c r="T524" s="14">
        <v>5</v>
      </c>
    </row>
    <row r="525" spans="1:21" s="1" customFormat="1" ht="15" customHeight="1" x14ac:dyDescent="0.2">
      <c r="A525" s="1" t="s">
        <v>7354</v>
      </c>
      <c r="B525" s="1" t="s">
        <v>7355</v>
      </c>
      <c r="C525" s="1" t="s">
        <v>7356</v>
      </c>
      <c r="D525" s="1" t="s">
        <v>960</v>
      </c>
      <c r="E525" s="1" t="s">
        <v>7357</v>
      </c>
      <c r="F525" s="2">
        <v>41852</v>
      </c>
      <c r="G525" s="2">
        <v>43678</v>
      </c>
      <c r="H525" s="14" t="s">
        <v>15</v>
      </c>
      <c r="I525" s="1" t="s">
        <v>125</v>
      </c>
      <c r="J525" s="14" t="s">
        <v>91</v>
      </c>
      <c r="K525" s="14" t="s">
        <v>91</v>
      </c>
      <c r="L525" s="14">
        <v>8</v>
      </c>
      <c r="M525" s="31" t="str">
        <f>VLOOKUP(L525,TiposUso!$A$1:$B$26,2,"FALSO")</f>
        <v>Captação de água subterrânea por meio de poço tubular já existente</v>
      </c>
      <c r="N525" s="1" t="s">
        <v>73</v>
      </c>
      <c r="O525" s="1" t="s">
        <v>307</v>
      </c>
      <c r="P525" s="1" t="s">
        <v>98</v>
      </c>
      <c r="Q525" s="1" t="s">
        <v>7358</v>
      </c>
      <c r="R525" s="1" t="s">
        <v>7359</v>
      </c>
      <c r="S525" s="19">
        <f t="shared" si="10"/>
        <v>1.3888888888888888</v>
      </c>
      <c r="T525" s="14">
        <v>5</v>
      </c>
    </row>
    <row r="526" spans="1:21" s="1" customFormat="1" ht="15" customHeight="1" x14ac:dyDescent="0.2">
      <c r="A526" s="1" t="s">
        <v>7360</v>
      </c>
      <c r="B526" s="1" t="s">
        <v>7361</v>
      </c>
      <c r="C526" s="1" t="s">
        <v>7362</v>
      </c>
      <c r="D526" s="14" t="s">
        <v>952</v>
      </c>
      <c r="E526" s="1" t="s">
        <v>7363</v>
      </c>
      <c r="F526" s="2">
        <v>41852</v>
      </c>
      <c r="G526" s="2">
        <v>43678</v>
      </c>
      <c r="H526" s="14" t="s">
        <v>15</v>
      </c>
      <c r="I526" s="1" t="s">
        <v>580</v>
      </c>
      <c r="J526" s="14" t="s">
        <v>91</v>
      </c>
      <c r="K526" s="14" t="s">
        <v>91</v>
      </c>
      <c r="L526" s="14">
        <v>8</v>
      </c>
      <c r="M526" s="31" t="str">
        <f>VLOOKUP(L526,TiposUso!$A$1:$B$26,2,"FALSO")</f>
        <v>Captação de água subterrânea por meio de poço tubular já existente</v>
      </c>
      <c r="N526" s="1" t="s">
        <v>73</v>
      </c>
      <c r="O526" s="1" t="s">
        <v>7364</v>
      </c>
      <c r="P526" s="1" t="s">
        <v>98</v>
      </c>
      <c r="Q526" s="1" t="s">
        <v>7365</v>
      </c>
      <c r="R526" s="1" t="s">
        <v>7366</v>
      </c>
      <c r="S526" s="19">
        <f t="shared" si="10"/>
        <v>0.27777777777777779</v>
      </c>
      <c r="T526" s="14">
        <v>1</v>
      </c>
    </row>
    <row r="527" spans="1:21" s="1" customFormat="1" ht="15" customHeight="1" x14ac:dyDescent="0.2">
      <c r="A527" s="1" t="s">
        <v>7406</v>
      </c>
      <c r="B527" s="1" t="s">
        <v>7407</v>
      </c>
      <c r="C527" s="1" t="s">
        <v>7408</v>
      </c>
      <c r="D527" s="1" t="s">
        <v>1933</v>
      </c>
      <c r="E527" s="1" t="s">
        <v>7409</v>
      </c>
      <c r="F527" s="2">
        <v>41858</v>
      </c>
      <c r="G527" s="2">
        <v>43306</v>
      </c>
      <c r="H527" s="14" t="s">
        <v>15</v>
      </c>
      <c r="I527" s="1" t="s">
        <v>142</v>
      </c>
      <c r="J527" s="14" t="s">
        <v>91</v>
      </c>
      <c r="K527" s="14" t="s">
        <v>91</v>
      </c>
      <c r="L527" s="14">
        <v>8</v>
      </c>
      <c r="M527" s="31" t="str">
        <f>VLOOKUP(L527,TiposUso!$A$1:$B$26,2,"FALSO")</f>
        <v>Captação de água subterrânea por meio de poço tubular já existente</v>
      </c>
      <c r="N527" s="1" t="s">
        <v>25</v>
      </c>
      <c r="O527" s="1" t="s">
        <v>126</v>
      </c>
      <c r="P527" s="1" t="s">
        <v>98</v>
      </c>
      <c r="Q527" s="1" t="s">
        <v>7410</v>
      </c>
      <c r="R527" s="1" t="s">
        <v>7411</v>
      </c>
      <c r="S527" s="19">
        <f t="shared" si="10"/>
        <v>0.81166666666666665</v>
      </c>
      <c r="T527" s="14">
        <v>2.9220000000000002</v>
      </c>
    </row>
    <row r="528" spans="1:21" s="1" customFormat="1" ht="15" customHeight="1" x14ac:dyDescent="0.2">
      <c r="A528" s="1" t="s">
        <v>7440</v>
      </c>
      <c r="B528" s="1" t="s">
        <v>3501</v>
      </c>
      <c r="C528" s="1" t="s">
        <v>7441</v>
      </c>
      <c r="D528" s="1" t="s">
        <v>1678</v>
      </c>
      <c r="E528" s="1" t="s">
        <v>7442</v>
      </c>
      <c r="F528" s="2">
        <v>41858</v>
      </c>
      <c r="G528" s="2">
        <v>43319</v>
      </c>
      <c r="H528" s="14" t="s">
        <v>15</v>
      </c>
      <c r="I528" s="1" t="s">
        <v>1343</v>
      </c>
      <c r="J528" s="14" t="s">
        <v>91</v>
      </c>
      <c r="K528" s="14" t="s">
        <v>91</v>
      </c>
      <c r="L528" s="14">
        <v>8</v>
      </c>
      <c r="M528" s="31" t="str">
        <f>VLOOKUP(L528,TiposUso!$A$1:$B$26,2,"FALSO")</f>
        <v>Captação de água subterrânea por meio de poço tubular já existente</v>
      </c>
      <c r="N528" s="1" t="s">
        <v>34</v>
      </c>
      <c r="O528" s="1" t="s">
        <v>1680</v>
      </c>
      <c r="P528" s="1" t="s">
        <v>98</v>
      </c>
      <c r="Q528" s="1" t="s">
        <v>7443</v>
      </c>
      <c r="R528" s="1" t="s">
        <v>7444</v>
      </c>
      <c r="S528" s="19">
        <f t="shared" si="10"/>
        <v>0.83333333333333337</v>
      </c>
      <c r="T528" s="14">
        <v>3</v>
      </c>
    </row>
    <row r="529" spans="1:21" s="1" customFormat="1" ht="15" customHeight="1" x14ac:dyDescent="0.2">
      <c r="A529" s="1" t="s">
        <v>7487</v>
      </c>
      <c r="B529" s="1" t="s">
        <v>7488</v>
      </c>
      <c r="C529" s="1" t="s">
        <v>7489</v>
      </c>
      <c r="D529" s="14" t="s">
        <v>3219</v>
      </c>
      <c r="E529" s="1" t="s">
        <v>7490</v>
      </c>
      <c r="F529" s="2">
        <v>41863</v>
      </c>
      <c r="G529" s="2">
        <v>43689</v>
      </c>
      <c r="H529" s="14" t="s">
        <v>15</v>
      </c>
      <c r="I529" s="1" t="s">
        <v>183</v>
      </c>
      <c r="J529" s="14" t="s">
        <v>91</v>
      </c>
      <c r="K529" s="14" t="s">
        <v>91</v>
      </c>
      <c r="L529" s="14">
        <v>8</v>
      </c>
      <c r="M529" s="31" t="str">
        <f>VLOOKUP(L529,TiposUso!$A$1:$B$26,2,"FALSO")</f>
        <v>Captação de água subterrânea por meio de poço tubular já existente</v>
      </c>
      <c r="N529" s="1" t="s">
        <v>83</v>
      </c>
      <c r="O529" s="1" t="s">
        <v>115</v>
      </c>
      <c r="P529" s="1" t="s">
        <v>98</v>
      </c>
      <c r="Q529" s="1" t="s">
        <v>7491</v>
      </c>
      <c r="R529" s="1" t="s">
        <v>7492</v>
      </c>
      <c r="S529" s="19">
        <f t="shared" si="10"/>
        <v>2.2222222222222223</v>
      </c>
      <c r="T529" s="14">
        <v>8</v>
      </c>
    </row>
    <row r="530" spans="1:21" s="1" customFormat="1" ht="15" customHeight="1" x14ac:dyDescent="0.2">
      <c r="A530" s="1" t="s">
        <v>7493</v>
      </c>
      <c r="B530" s="1" t="s">
        <v>7494</v>
      </c>
      <c r="C530" s="1" t="s">
        <v>7495</v>
      </c>
      <c r="D530" s="1" t="s">
        <v>196</v>
      </c>
      <c r="E530" s="1" t="s">
        <v>7496</v>
      </c>
      <c r="F530" s="2">
        <v>41863</v>
      </c>
      <c r="G530" s="2">
        <v>43689</v>
      </c>
      <c r="H530" s="14" t="s">
        <v>15</v>
      </c>
      <c r="I530" s="1" t="s">
        <v>183</v>
      </c>
      <c r="J530" s="14" t="s">
        <v>91</v>
      </c>
      <c r="K530" s="14" t="s">
        <v>91</v>
      </c>
      <c r="L530" s="14">
        <v>8</v>
      </c>
      <c r="M530" s="31" t="str">
        <f>VLOOKUP(L530,TiposUso!$A$1:$B$26,2,"FALSO")</f>
        <v>Captação de água subterrânea por meio de poço tubular já existente</v>
      </c>
      <c r="N530" s="14" t="s">
        <v>70</v>
      </c>
      <c r="O530" s="1" t="s">
        <v>184</v>
      </c>
      <c r="P530" s="1" t="s">
        <v>98</v>
      </c>
      <c r="Q530" s="1" t="s">
        <v>7497</v>
      </c>
      <c r="R530" s="1" t="s">
        <v>7498</v>
      </c>
      <c r="S530" s="19">
        <f t="shared" ref="S530:S576" si="11">(T530*1000)/3600</f>
        <v>2.2222222222222223</v>
      </c>
      <c r="T530" s="14">
        <v>8</v>
      </c>
      <c r="U530" s="1" t="s">
        <v>7499</v>
      </c>
    </row>
    <row r="531" spans="1:21" s="1" customFormat="1" ht="15" customHeight="1" x14ac:dyDescent="0.2">
      <c r="A531" s="1" t="s">
        <v>7500</v>
      </c>
      <c r="B531" s="1" t="s">
        <v>7501</v>
      </c>
      <c r="C531" s="1" t="s">
        <v>7502</v>
      </c>
      <c r="D531" s="14" t="s">
        <v>793</v>
      </c>
      <c r="E531" s="1" t="s">
        <v>7503</v>
      </c>
      <c r="F531" s="2">
        <v>41863</v>
      </c>
      <c r="G531" s="2">
        <v>43313</v>
      </c>
      <c r="H531" s="14" t="s">
        <v>15</v>
      </c>
      <c r="I531" s="1" t="s">
        <v>7504</v>
      </c>
      <c r="J531" s="14" t="s">
        <v>91</v>
      </c>
      <c r="K531" s="14" t="s">
        <v>91</v>
      </c>
      <c r="L531" s="14">
        <v>8</v>
      </c>
      <c r="M531" s="31" t="str">
        <f>VLOOKUP(L531,TiposUso!$A$1:$B$26,2,"FALSO")</f>
        <v>Captação de água subterrânea por meio de poço tubular já existente</v>
      </c>
      <c r="N531" s="14" t="s">
        <v>70</v>
      </c>
      <c r="O531" s="1" t="s">
        <v>184</v>
      </c>
      <c r="P531" s="1" t="s">
        <v>98</v>
      </c>
      <c r="Q531" s="1" t="s">
        <v>7505</v>
      </c>
      <c r="R531" s="1" t="s">
        <v>7506</v>
      </c>
      <c r="S531" s="19">
        <f t="shared" si="11"/>
        <v>5</v>
      </c>
      <c r="T531" s="14">
        <v>18</v>
      </c>
    </row>
    <row r="532" spans="1:21" s="1" customFormat="1" ht="15" customHeight="1" x14ac:dyDescent="0.2">
      <c r="A532" s="1" t="s">
        <v>7507</v>
      </c>
      <c r="B532" s="1" t="s">
        <v>7508</v>
      </c>
      <c r="C532" s="1" t="s">
        <v>7509</v>
      </c>
      <c r="D532" s="14" t="s">
        <v>833</v>
      </c>
      <c r="E532" s="1" t="s">
        <v>7510</v>
      </c>
      <c r="F532" s="2">
        <v>41863</v>
      </c>
      <c r="G532" s="2">
        <v>42584</v>
      </c>
      <c r="H532" s="14" t="s">
        <v>15</v>
      </c>
      <c r="I532" s="1" t="s">
        <v>7511</v>
      </c>
      <c r="J532" s="14" t="s">
        <v>91</v>
      </c>
      <c r="K532" s="14" t="s">
        <v>91</v>
      </c>
      <c r="L532" s="14">
        <v>8</v>
      </c>
      <c r="M532" s="31" t="str">
        <f>VLOOKUP(L532,TiposUso!$A$1:$B$26,2,"FALSO")</f>
        <v>Captação de água subterrânea por meio de poço tubular já existente</v>
      </c>
      <c r="N532" s="1" t="s">
        <v>70</v>
      </c>
      <c r="O532" s="1" t="s">
        <v>184</v>
      </c>
      <c r="P532" s="1" t="s">
        <v>98</v>
      </c>
      <c r="Q532" s="1" t="s">
        <v>7512</v>
      </c>
      <c r="R532" s="1" t="s">
        <v>7513</v>
      </c>
      <c r="S532" s="19">
        <f t="shared" si="11"/>
        <v>2.5</v>
      </c>
      <c r="T532" s="14">
        <v>9</v>
      </c>
      <c r="U532" s="1" t="s">
        <v>7514</v>
      </c>
    </row>
    <row r="533" spans="1:21" s="1" customFormat="1" ht="15" customHeight="1" x14ac:dyDescent="0.2">
      <c r="A533" s="1" t="s">
        <v>7515</v>
      </c>
      <c r="B533" s="1" t="s">
        <v>7516</v>
      </c>
      <c r="C533" s="1" t="s">
        <v>7517</v>
      </c>
      <c r="D533" s="14" t="s">
        <v>196</v>
      </c>
      <c r="E533" s="1" t="s">
        <v>7518</v>
      </c>
      <c r="F533" s="2">
        <v>41863</v>
      </c>
      <c r="G533" s="2">
        <v>43236</v>
      </c>
      <c r="H533" s="14" t="s">
        <v>15</v>
      </c>
      <c r="I533" s="1" t="s">
        <v>153</v>
      </c>
      <c r="J533" s="14" t="s">
        <v>91</v>
      </c>
      <c r="K533" s="14" t="s">
        <v>91</v>
      </c>
      <c r="L533" s="14">
        <v>8</v>
      </c>
      <c r="M533" s="31" t="str">
        <f>VLOOKUP(L533,TiposUso!$A$1:$B$26,2,"FALSO")</f>
        <v>Captação de água subterrânea por meio de poço tubular já existente</v>
      </c>
      <c r="N533" s="1" t="s">
        <v>70</v>
      </c>
      <c r="O533" s="1" t="s">
        <v>184</v>
      </c>
      <c r="P533" s="1" t="s">
        <v>98</v>
      </c>
      <c r="Q533" s="1" t="s">
        <v>7519</v>
      </c>
      <c r="R533" s="1" t="s">
        <v>7520</v>
      </c>
      <c r="S533" s="19">
        <f t="shared" si="11"/>
        <v>0.83333333333333337</v>
      </c>
      <c r="T533" s="14">
        <v>3</v>
      </c>
      <c r="U533" s="1" t="s">
        <v>7521</v>
      </c>
    </row>
    <row r="534" spans="1:21" s="1" customFormat="1" ht="15" customHeight="1" x14ac:dyDescent="0.2">
      <c r="A534" s="1" t="s">
        <v>7522</v>
      </c>
      <c r="B534" s="1" t="s">
        <v>7523</v>
      </c>
      <c r="C534" s="1" t="s">
        <v>7524</v>
      </c>
      <c r="D534" s="14" t="s">
        <v>833</v>
      </c>
      <c r="E534" s="1" t="s">
        <v>7525</v>
      </c>
      <c r="F534" s="2">
        <v>41863</v>
      </c>
      <c r="G534" s="2">
        <v>42875</v>
      </c>
      <c r="H534" s="14" t="s">
        <v>15</v>
      </c>
      <c r="I534" s="1" t="s">
        <v>580</v>
      </c>
      <c r="J534" s="14" t="s">
        <v>91</v>
      </c>
      <c r="K534" s="14" t="s">
        <v>91</v>
      </c>
      <c r="L534" s="14">
        <v>8</v>
      </c>
      <c r="M534" s="31" t="str">
        <f>VLOOKUP(L534,TiposUso!$A$1:$B$26,2,"FALSO")</f>
        <v>Captação de água subterrânea por meio de poço tubular já existente</v>
      </c>
      <c r="N534" s="1" t="s">
        <v>70</v>
      </c>
      <c r="O534" s="1" t="s">
        <v>184</v>
      </c>
      <c r="P534" s="1" t="s">
        <v>98</v>
      </c>
      <c r="Q534" s="1" t="s">
        <v>7526</v>
      </c>
      <c r="R534" s="1" t="s">
        <v>7527</v>
      </c>
      <c r="S534" s="19">
        <f t="shared" si="11"/>
        <v>1.6666666666666667</v>
      </c>
      <c r="T534" s="14">
        <v>6</v>
      </c>
      <c r="U534" s="1" t="s">
        <v>7528</v>
      </c>
    </row>
    <row r="535" spans="1:21" s="1" customFormat="1" ht="15" customHeight="1" x14ac:dyDescent="0.2">
      <c r="A535" s="1" t="s">
        <v>7529</v>
      </c>
      <c r="B535" s="1" t="s">
        <v>7530</v>
      </c>
      <c r="C535" s="1" t="s">
        <v>7531</v>
      </c>
      <c r="D535" s="14" t="s">
        <v>1552</v>
      </c>
      <c r="E535" s="1" t="s">
        <v>7532</v>
      </c>
      <c r="F535" s="2">
        <v>41863</v>
      </c>
      <c r="G535" s="2">
        <v>42815</v>
      </c>
      <c r="H535" s="14" t="s">
        <v>15</v>
      </c>
      <c r="I535" s="1" t="s">
        <v>142</v>
      </c>
      <c r="J535" s="14" t="s">
        <v>91</v>
      </c>
      <c r="K535" s="14" t="s">
        <v>91</v>
      </c>
      <c r="L535" s="14">
        <v>8</v>
      </c>
      <c r="M535" s="31" t="str">
        <f>VLOOKUP(L535,TiposUso!$A$1:$B$26,2,"FALSO")</f>
        <v>Captação de água subterrânea por meio de poço tubular já existente</v>
      </c>
      <c r="N535" s="1" t="s">
        <v>70</v>
      </c>
      <c r="O535" s="1" t="s">
        <v>184</v>
      </c>
      <c r="P535" s="1" t="s">
        <v>98</v>
      </c>
      <c r="Q535" s="1" t="s">
        <v>7519</v>
      </c>
      <c r="R535" s="1" t="s">
        <v>7520</v>
      </c>
      <c r="S535" s="19">
        <f t="shared" si="11"/>
        <v>5</v>
      </c>
      <c r="T535" s="14">
        <v>18</v>
      </c>
      <c r="U535" s="1" t="s">
        <v>7533</v>
      </c>
    </row>
    <row r="536" spans="1:21" s="1" customFormat="1" ht="15" customHeight="1" x14ac:dyDescent="0.2">
      <c r="A536" s="1" t="s">
        <v>7538</v>
      </c>
      <c r="B536" s="1" t="s">
        <v>7539</v>
      </c>
      <c r="C536" s="1" t="s">
        <v>7540</v>
      </c>
      <c r="D536" s="14" t="s">
        <v>1016</v>
      </c>
      <c r="E536" s="1" t="s">
        <v>7541</v>
      </c>
      <c r="F536" s="2">
        <v>41863</v>
      </c>
      <c r="G536" s="2">
        <v>42351</v>
      </c>
      <c r="H536" s="14" t="s">
        <v>15</v>
      </c>
      <c r="I536" s="1" t="s">
        <v>298</v>
      </c>
      <c r="J536" s="14" t="s">
        <v>91</v>
      </c>
      <c r="K536" s="14" t="s">
        <v>91</v>
      </c>
      <c r="L536" s="14">
        <v>8</v>
      </c>
      <c r="M536" s="31" t="str">
        <f>VLOOKUP(L536,TiposUso!$A$1:$B$26,2,"FALSO")</f>
        <v>Captação de água subterrânea por meio de poço tubular já existente</v>
      </c>
      <c r="N536" s="1" t="s">
        <v>30</v>
      </c>
      <c r="O536" s="1" t="s">
        <v>1728</v>
      </c>
      <c r="P536" s="1" t="s">
        <v>98</v>
      </c>
      <c r="Q536" s="1" t="s">
        <v>7542</v>
      </c>
      <c r="R536" s="1" t="s">
        <v>7543</v>
      </c>
      <c r="S536" s="19">
        <f t="shared" si="11"/>
        <v>0.69444444444444442</v>
      </c>
      <c r="T536" s="14">
        <v>2.5</v>
      </c>
    </row>
    <row r="537" spans="1:21" s="1" customFormat="1" ht="15" customHeight="1" x14ac:dyDescent="0.2">
      <c r="A537" s="1" t="s">
        <v>7544</v>
      </c>
      <c r="B537" s="1" t="s">
        <v>7545</v>
      </c>
      <c r="C537" s="1" t="s">
        <v>7546</v>
      </c>
      <c r="D537" s="14" t="s">
        <v>4611</v>
      </c>
      <c r="E537" s="1" t="s">
        <v>7547</v>
      </c>
      <c r="F537" s="2">
        <v>41863</v>
      </c>
      <c r="G537" s="2">
        <v>43689</v>
      </c>
      <c r="H537" s="14" t="s">
        <v>15</v>
      </c>
      <c r="I537" s="1" t="s">
        <v>87</v>
      </c>
      <c r="J537" s="14" t="s">
        <v>91</v>
      </c>
      <c r="K537" s="14" t="s">
        <v>91</v>
      </c>
      <c r="L537" s="14">
        <v>8</v>
      </c>
      <c r="M537" s="31" t="str">
        <f>VLOOKUP(L537,TiposUso!$A$1:$B$26,2,"FALSO")</f>
        <v>Captação de água subterrânea por meio de poço tubular já existente</v>
      </c>
      <c r="N537" s="1" t="s">
        <v>72</v>
      </c>
      <c r="O537" s="1" t="s">
        <v>469</v>
      </c>
      <c r="P537" s="1" t="s">
        <v>98</v>
      </c>
      <c r="Q537" s="1" t="s">
        <v>7548</v>
      </c>
      <c r="R537" s="1" t="s">
        <v>7549</v>
      </c>
      <c r="S537" s="19">
        <f t="shared" si="11"/>
        <v>2.7222222222222223</v>
      </c>
      <c r="T537" s="14">
        <v>9.8000000000000007</v>
      </c>
    </row>
    <row r="538" spans="1:21" s="1" customFormat="1" ht="15" customHeight="1" x14ac:dyDescent="0.2">
      <c r="A538" s="1" t="s">
        <v>7550</v>
      </c>
      <c r="B538" s="1" t="s">
        <v>7551</v>
      </c>
      <c r="C538" s="1" t="s">
        <v>7552</v>
      </c>
      <c r="D538" s="14" t="s">
        <v>2085</v>
      </c>
      <c r="E538" s="1" t="s">
        <v>7796</v>
      </c>
      <c r="F538" s="2">
        <v>41863</v>
      </c>
      <c r="G538" s="2">
        <v>43689</v>
      </c>
      <c r="H538" s="14" t="s">
        <v>15</v>
      </c>
      <c r="I538" s="1" t="s">
        <v>87</v>
      </c>
      <c r="J538" s="14" t="s">
        <v>91</v>
      </c>
      <c r="K538" s="14" t="s">
        <v>91</v>
      </c>
      <c r="L538" s="14">
        <v>8</v>
      </c>
      <c r="M538" s="31" t="str">
        <f>VLOOKUP(L538,TiposUso!$A$1:$B$26,2,"FALSO")</f>
        <v>Captação de água subterrânea por meio de poço tubular já existente</v>
      </c>
      <c r="N538" s="1" t="s">
        <v>27</v>
      </c>
      <c r="O538" s="1" t="s">
        <v>7553</v>
      </c>
      <c r="P538" s="1" t="s">
        <v>98</v>
      </c>
      <c r="Q538" s="1" t="s">
        <v>7554</v>
      </c>
      <c r="R538" s="1" t="s">
        <v>7555</v>
      </c>
      <c r="S538" s="19">
        <f t="shared" si="11"/>
        <v>4.4444444444444446</v>
      </c>
      <c r="T538" s="14">
        <v>16</v>
      </c>
    </row>
    <row r="539" spans="1:21" s="1" customFormat="1" ht="15" customHeight="1" x14ac:dyDescent="0.2">
      <c r="A539" s="1" t="s">
        <v>7556</v>
      </c>
      <c r="B539" s="1" t="s">
        <v>7557</v>
      </c>
      <c r="C539" s="1" t="s">
        <v>7558</v>
      </c>
      <c r="D539" s="14" t="s">
        <v>429</v>
      </c>
      <c r="E539" s="1" t="s">
        <v>7559</v>
      </c>
      <c r="F539" s="2">
        <v>41863</v>
      </c>
      <c r="G539" s="2">
        <v>42864</v>
      </c>
      <c r="H539" s="14" t="s">
        <v>15</v>
      </c>
      <c r="I539" s="1" t="s">
        <v>7560</v>
      </c>
      <c r="J539" s="14" t="s">
        <v>91</v>
      </c>
      <c r="K539" s="14" t="s">
        <v>91</v>
      </c>
      <c r="L539" s="14">
        <v>24</v>
      </c>
      <c r="M539" s="31" t="str">
        <f>VLOOKUP(L539,TiposUso!$A$1:$B$26,2,"FALSO")</f>
        <v>Rebaixamento de nível de água subterrânea de obras civis</v>
      </c>
      <c r="N539" s="1" t="s">
        <v>29</v>
      </c>
      <c r="O539" s="1" t="s">
        <v>432</v>
      </c>
      <c r="P539" s="1" t="s">
        <v>7561</v>
      </c>
      <c r="Q539" s="1" t="s">
        <v>7562</v>
      </c>
      <c r="R539" s="1" t="s">
        <v>7563</v>
      </c>
      <c r="S539" s="19">
        <f t="shared" si="11"/>
        <v>1.3888888888888888</v>
      </c>
      <c r="T539" s="14">
        <v>5</v>
      </c>
    </row>
    <row r="540" spans="1:21" s="1" customFormat="1" ht="15" customHeight="1" x14ac:dyDescent="0.2">
      <c r="A540" s="1" t="s">
        <v>7564</v>
      </c>
      <c r="B540" s="1" t="s">
        <v>7565</v>
      </c>
      <c r="C540" s="1" t="s">
        <v>7566</v>
      </c>
      <c r="D540" s="14" t="s">
        <v>484</v>
      </c>
      <c r="E540" s="1" t="s">
        <v>7567</v>
      </c>
      <c r="F540" s="2">
        <v>41863</v>
      </c>
      <c r="G540" s="2">
        <v>43689</v>
      </c>
      <c r="H540" s="14" t="s">
        <v>15</v>
      </c>
      <c r="I540" s="1" t="s">
        <v>87</v>
      </c>
      <c r="J540" s="14" t="s">
        <v>91</v>
      </c>
      <c r="K540" s="14" t="s">
        <v>91</v>
      </c>
      <c r="L540" s="14">
        <v>8</v>
      </c>
      <c r="M540" s="31" t="str">
        <f>VLOOKUP(L540,TiposUso!$A$1:$B$26,2,"FALSO")</f>
        <v>Captação de água subterrânea por meio de poço tubular já existente</v>
      </c>
      <c r="N540" s="14" t="s">
        <v>27</v>
      </c>
      <c r="O540" s="1" t="s">
        <v>495</v>
      </c>
      <c r="P540" s="1" t="s">
        <v>98</v>
      </c>
      <c r="Q540" s="1" t="s">
        <v>7568</v>
      </c>
      <c r="R540" s="1" t="s">
        <v>7569</v>
      </c>
      <c r="S540" s="19">
        <f t="shared" si="11"/>
        <v>2.075277777777778</v>
      </c>
      <c r="T540" s="14">
        <v>7.4710000000000001</v>
      </c>
    </row>
    <row r="541" spans="1:21" s="1" customFormat="1" ht="15" customHeight="1" x14ac:dyDescent="0.2">
      <c r="A541" s="1" t="s">
        <v>7619</v>
      </c>
      <c r="B541" s="1" t="s">
        <v>7620</v>
      </c>
      <c r="C541" s="1" t="s">
        <v>7621</v>
      </c>
      <c r="D541" s="14" t="s">
        <v>1212</v>
      </c>
      <c r="E541" s="1" t="s">
        <v>7797</v>
      </c>
      <c r="F541" s="2">
        <v>41864</v>
      </c>
      <c r="G541" s="2">
        <v>44047</v>
      </c>
      <c r="H541" s="14" t="s">
        <v>15</v>
      </c>
      <c r="I541" s="1" t="s">
        <v>142</v>
      </c>
      <c r="J541" s="14" t="s">
        <v>91</v>
      </c>
      <c r="K541" s="14" t="s">
        <v>91</v>
      </c>
      <c r="L541" s="14">
        <v>8</v>
      </c>
      <c r="M541" s="31" t="str">
        <f>VLOOKUP(L541,TiposUso!$A$1:$B$26,2,"FALSO")</f>
        <v>Captação de água subterrânea por meio de poço tubular já existente</v>
      </c>
      <c r="N541" s="1" t="s">
        <v>31</v>
      </c>
      <c r="O541" s="1" t="s">
        <v>557</v>
      </c>
      <c r="P541" s="1" t="s">
        <v>98</v>
      </c>
      <c r="Q541" s="1" t="s">
        <v>1401</v>
      </c>
      <c r="R541" s="1" t="s">
        <v>7622</v>
      </c>
      <c r="S541" s="19">
        <f t="shared" si="11"/>
        <v>0.55555555555555558</v>
      </c>
      <c r="T541" s="14">
        <v>2</v>
      </c>
    </row>
    <row r="542" spans="1:21" s="1" customFormat="1" ht="15" customHeight="1" x14ac:dyDescent="0.2">
      <c r="A542" s="1" t="s">
        <v>7623</v>
      </c>
      <c r="B542" s="1" t="s">
        <v>7624</v>
      </c>
      <c r="C542" s="1" t="s">
        <v>7625</v>
      </c>
      <c r="D542" s="14" t="s">
        <v>625</v>
      </c>
      <c r="E542" s="1" t="s">
        <v>7798</v>
      </c>
      <c r="F542" s="2">
        <v>41864</v>
      </c>
      <c r="G542" s="2">
        <v>43864</v>
      </c>
      <c r="H542" s="14" t="s">
        <v>15</v>
      </c>
      <c r="I542" s="1" t="s">
        <v>183</v>
      </c>
      <c r="J542" s="14" t="s">
        <v>91</v>
      </c>
      <c r="K542" s="14" t="s">
        <v>91</v>
      </c>
      <c r="L542" s="14">
        <v>8</v>
      </c>
      <c r="M542" s="31" t="str">
        <f>VLOOKUP(L542,TiposUso!$A$1:$B$26,2,"FALSO")</f>
        <v>Captação de água subterrânea por meio de poço tubular já existente</v>
      </c>
      <c r="N542" s="1" t="s">
        <v>31</v>
      </c>
      <c r="O542" s="1" t="s">
        <v>557</v>
      </c>
      <c r="P542" s="1" t="s">
        <v>98</v>
      </c>
      <c r="Q542" s="1" t="s">
        <v>7626</v>
      </c>
      <c r="R542" s="1" t="s">
        <v>7627</v>
      </c>
      <c r="S542" s="19">
        <f t="shared" si="11"/>
        <v>1.1111111111111112</v>
      </c>
      <c r="T542" s="14">
        <v>4</v>
      </c>
    </row>
    <row r="543" spans="1:21" s="1" customFormat="1" ht="15" customHeight="1" x14ac:dyDescent="0.2">
      <c r="A543" s="1" t="s">
        <v>7628</v>
      </c>
      <c r="B543" s="1" t="s">
        <v>1157</v>
      </c>
      <c r="C543" s="1" t="s">
        <v>1158</v>
      </c>
      <c r="D543" s="14" t="s">
        <v>1153</v>
      </c>
      <c r="E543" s="1" t="s">
        <v>7799</v>
      </c>
      <c r="F543" s="2">
        <v>41864</v>
      </c>
      <c r="G543" s="2">
        <v>43009</v>
      </c>
      <c r="H543" s="14" t="s">
        <v>15</v>
      </c>
      <c r="I543" s="1" t="s">
        <v>142</v>
      </c>
      <c r="J543" s="14" t="s">
        <v>91</v>
      </c>
      <c r="K543" s="14" t="s">
        <v>91</v>
      </c>
      <c r="L543" s="14">
        <v>8</v>
      </c>
      <c r="M543" s="31" t="str">
        <f>VLOOKUP(L543,TiposUso!$A$1:$B$26,2,"FALSO")</f>
        <v>Captação de água subterrânea por meio de poço tubular já existente</v>
      </c>
      <c r="N543" s="1" t="s">
        <v>28</v>
      </c>
      <c r="O543" s="1" t="s">
        <v>592</v>
      </c>
      <c r="P543" s="1" t="s">
        <v>98</v>
      </c>
      <c r="Q543" s="1" t="s">
        <v>7629</v>
      </c>
      <c r="R543" s="1" t="s">
        <v>7630</v>
      </c>
      <c r="S543" s="19">
        <f t="shared" si="11"/>
        <v>0.88888888888888884</v>
      </c>
      <c r="T543" s="14">
        <v>3.2</v>
      </c>
      <c r="U543" s="1" t="s">
        <v>7631</v>
      </c>
    </row>
    <row r="544" spans="1:21" s="1" customFormat="1" ht="15" customHeight="1" x14ac:dyDescent="0.2">
      <c r="A544" s="1" t="s">
        <v>7632</v>
      </c>
      <c r="B544" s="1" t="s">
        <v>7633</v>
      </c>
      <c r="C544" s="1" t="s">
        <v>7634</v>
      </c>
      <c r="D544" s="14" t="s">
        <v>1305</v>
      </c>
      <c r="E544" s="1" t="s">
        <v>7800</v>
      </c>
      <c r="F544" s="2">
        <v>41864</v>
      </c>
      <c r="G544" s="2">
        <v>42970</v>
      </c>
      <c r="H544" s="14" t="s">
        <v>15</v>
      </c>
      <c r="I544" s="1" t="s">
        <v>298</v>
      </c>
      <c r="J544" s="14" t="s">
        <v>91</v>
      </c>
      <c r="K544" s="14" t="s">
        <v>91</v>
      </c>
      <c r="L544" s="14">
        <v>8</v>
      </c>
      <c r="M544" s="31" t="str">
        <f>VLOOKUP(L544,TiposUso!$A$1:$B$26,2,"FALSO")</f>
        <v>Captação de água subterrânea por meio de poço tubular já existente</v>
      </c>
      <c r="N544" s="1" t="s">
        <v>31</v>
      </c>
      <c r="O544" s="1" t="s">
        <v>557</v>
      </c>
      <c r="P544" s="1" t="s">
        <v>98</v>
      </c>
      <c r="Q544" s="1" t="s">
        <v>7635</v>
      </c>
      <c r="R544" s="1" t="s">
        <v>7636</v>
      </c>
      <c r="S544" s="19">
        <f t="shared" si="11"/>
        <v>2.5</v>
      </c>
      <c r="T544" s="14">
        <v>9</v>
      </c>
      <c r="U544" s="1" t="s">
        <v>7637</v>
      </c>
    </row>
    <row r="545" spans="1:21" s="1" customFormat="1" ht="15" customHeight="1" x14ac:dyDescent="0.2">
      <c r="A545" s="1" t="s">
        <v>7638</v>
      </c>
      <c r="B545" s="1" t="s">
        <v>7639</v>
      </c>
      <c r="C545" s="1" t="s">
        <v>7640</v>
      </c>
      <c r="D545" s="14" t="s">
        <v>605</v>
      </c>
      <c r="E545" s="1" t="s">
        <v>7801</v>
      </c>
      <c r="F545" s="2">
        <v>41864</v>
      </c>
      <c r="G545" s="2">
        <v>42875</v>
      </c>
      <c r="H545" s="14" t="s">
        <v>15</v>
      </c>
      <c r="I545" s="1" t="s">
        <v>298</v>
      </c>
      <c r="J545" s="14" t="s">
        <v>91</v>
      </c>
      <c r="K545" s="14" t="s">
        <v>91</v>
      </c>
      <c r="L545" s="14">
        <v>8</v>
      </c>
      <c r="M545" s="31" t="str">
        <f>VLOOKUP(L545,TiposUso!$A$1:$B$26,2,"FALSO")</f>
        <v>Captação de água subterrânea por meio de poço tubular já existente</v>
      </c>
      <c r="N545" s="1" t="s">
        <v>77</v>
      </c>
      <c r="O545" s="1" t="s">
        <v>532</v>
      </c>
      <c r="P545" s="1" t="s">
        <v>98</v>
      </c>
      <c r="Q545" s="1" t="s">
        <v>7641</v>
      </c>
      <c r="R545" s="1" t="s">
        <v>7642</v>
      </c>
      <c r="S545" s="19">
        <f t="shared" si="11"/>
        <v>0.3611111111111111</v>
      </c>
      <c r="T545" s="14">
        <v>1.3</v>
      </c>
      <c r="U545" s="1" t="s">
        <v>7643</v>
      </c>
    </row>
    <row r="546" spans="1:21" s="1" customFormat="1" ht="15" customHeight="1" x14ac:dyDescent="0.2">
      <c r="A546" s="1" t="s">
        <v>7644</v>
      </c>
      <c r="B546" s="1" t="s">
        <v>4482</v>
      </c>
      <c r="C546" s="1" t="s">
        <v>4483</v>
      </c>
      <c r="D546" s="14" t="s">
        <v>1257</v>
      </c>
      <c r="E546" s="1" t="s">
        <v>7802</v>
      </c>
      <c r="F546" s="2">
        <v>41864</v>
      </c>
      <c r="G546" s="2">
        <v>43166</v>
      </c>
      <c r="H546" s="14" t="s">
        <v>15</v>
      </c>
      <c r="I546" s="1" t="s">
        <v>4510</v>
      </c>
      <c r="J546" s="14" t="s">
        <v>91</v>
      </c>
      <c r="K546" s="14" t="s">
        <v>91</v>
      </c>
      <c r="L546" s="14">
        <v>8</v>
      </c>
      <c r="M546" s="31" t="str">
        <f>VLOOKUP(L546,TiposUso!$A$1:$B$26,2,"FALSO")</f>
        <v>Captação de água subterrânea por meio de poço tubular já existente</v>
      </c>
      <c r="N546" s="1" t="s">
        <v>76</v>
      </c>
      <c r="O546" s="1" t="s">
        <v>685</v>
      </c>
      <c r="P546" s="1" t="s">
        <v>98</v>
      </c>
      <c r="Q546" s="1" t="s">
        <v>7645</v>
      </c>
      <c r="R546" s="1" t="s">
        <v>7646</v>
      </c>
      <c r="S546" s="19">
        <f t="shared" si="11"/>
        <v>3.6111111111111112</v>
      </c>
      <c r="T546" s="14">
        <v>13</v>
      </c>
    </row>
    <row r="547" spans="1:21" s="1" customFormat="1" ht="15" customHeight="1" x14ac:dyDescent="0.2">
      <c r="A547" s="1" t="s">
        <v>7647</v>
      </c>
      <c r="B547" s="1" t="s">
        <v>7648</v>
      </c>
      <c r="C547" s="1" t="s">
        <v>7649</v>
      </c>
      <c r="D547" s="14" t="s">
        <v>4379</v>
      </c>
      <c r="E547" s="1" t="s">
        <v>7803</v>
      </c>
      <c r="F547" s="2">
        <v>41864</v>
      </c>
      <c r="G547" s="2">
        <v>42348</v>
      </c>
      <c r="H547" s="14" t="s">
        <v>15</v>
      </c>
      <c r="I547" s="1" t="s">
        <v>153</v>
      </c>
      <c r="J547" s="14" t="s">
        <v>91</v>
      </c>
      <c r="K547" s="14" t="s">
        <v>91</v>
      </c>
      <c r="L547" s="14">
        <v>8</v>
      </c>
      <c r="M547" s="31" t="str">
        <f>VLOOKUP(L547,TiposUso!$A$1:$B$26,2,"FALSO")</f>
        <v>Captação de água subterrânea por meio de poço tubular já existente</v>
      </c>
      <c r="N547" s="1" t="s">
        <v>82</v>
      </c>
      <c r="O547" s="1" t="s">
        <v>4345</v>
      </c>
      <c r="P547" s="1" t="s">
        <v>98</v>
      </c>
      <c r="Q547" s="1" t="s">
        <v>7650</v>
      </c>
      <c r="R547" s="1" t="s">
        <v>7651</v>
      </c>
      <c r="S547" s="19">
        <f t="shared" si="11"/>
        <v>1.6666666666666667</v>
      </c>
      <c r="T547" s="14">
        <v>6</v>
      </c>
    </row>
    <row r="548" spans="1:21" s="1" customFormat="1" ht="15" customHeight="1" x14ac:dyDescent="0.2">
      <c r="A548" s="1" t="s">
        <v>7652</v>
      </c>
      <c r="B548" s="1" t="s">
        <v>7653</v>
      </c>
      <c r="C548" s="1" t="s">
        <v>7654</v>
      </c>
      <c r="D548" s="1" t="s">
        <v>539</v>
      </c>
      <c r="E548" s="1" t="s">
        <v>7804</v>
      </c>
      <c r="F548" s="2">
        <v>41864</v>
      </c>
      <c r="G548" s="2">
        <v>43690</v>
      </c>
      <c r="H548" s="14" t="s">
        <v>15</v>
      </c>
      <c r="I548" s="1" t="s">
        <v>153</v>
      </c>
      <c r="J548" s="14" t="s">
        <v>91</v>
      </c>
      <c r="K548" s="14" t="s">
        <v>91</v>
      </c>
      <c r="L548" s="14">
        <v>8</v>
      </c>
      <c r="M548" s="31" t="str">
        <f>VLOOKUP(L548,TiposUso!$A$1:$B$26,2,"FALSO")</f>
        <v>Captação de água subterrânea por meio de poço tubular já existente</v>
      </c>
      <c r="N548" s="1" t="s">
        <v>77</v>
      </c>
      <c r="O548" s="1" t="s">
        <v>532</v>
      </c>
      <c r="P548" s="1" t="s">
        <v>98</v>
      </c>
      <c r="Q548" s="1" t="s">
        <v>2201</v>
      </c>
      <c r="R548" s="1" t="s">
        <v>7655</v>
      </c>
      <c r="S548" s="19">
        <f t="shared" si="11"/>
        <v>0.27777777777777779</v>
      </c>
      <c r="T548" s="14">
        <v>1</v>
      </c>
    </row>
    <row r="549" spans="1:21" s="1" customFormat="1" ht="15" customHeight="1" x14ac:dyDescent="0.2">
      <c r="A549" s="1" t="s">
        <v>7656</v>
      </c>
      <c r="B549" s="1" t="s">
        <v>7657</v>
      </c>
      <c r="C549" s="1" t="s">
        <v>7658</v>
      </c>
      <c r="D549" s="14" t="s">
        <v>735</v>
      </c>
      <c r="E549" s="1" t="s">
        <v>7805</v>
      </c>
      <c r="F549" s="2">
        <v>41864</v>
      </c>
      <c r="G549" s="2">
        <v>42195</v>
      </c>
      <c r="H549" s="14" t="s">
        <v>15</v>
      </c>
      <c r="I549" s="1" t="s">
        <v>125</v>
      </c>
      <c r="J549" s="14" t="s">
        <v>91</v>
      </c>
      <c r="K549" s="14" t="s">
        <v>91</v>
      </c>
      <c r="L549" s="14">
        <v>8</v>
      </c>
      <c r="M549" s="31" t="str">
        <f>VLOOKUP(L549,TiposUso!$A$1:$B$26,2,"FALSO")</f>
        <v>Captação de água subterrânea por meio de poço tubular já existente</v>
      </c>
      <c r="N549" s="1" t="s">
        <v>21</v>
      </c>
      <c r="O549" s="1" t="s">
        <v>565</v>
      </c>
      <c r="P549" s="1" t="s">
        <v>98</v>
      </c>
      <c r="Q549" s="1" t="s">
        <v>7659</v>
      </c>
      <c r="R549" s="1" t="s">
        <v>7660</v>
      </c>
      <c r="S549" s="19">
        <f t="shared" si="11"/>
        <v>0.22222222222222221</v>
      </c>
      <c r="T549" s="14">
        <v>0.8</v>
      </c>
      <c r="U549" s="1" t="s">
        <v>7661</v>
      </c>
    </row>
    <row r="550" spans="1:21" s="1" customFormat="1" ht="15" customHeight="1" x14ac:dyDescent="0.2">
      <c r="A550" s="1" t="s">
        <v>7662</v>
      </c>
      <c r="B550" s="1" t="s">
        <v>7663</v>
      </c>
      <c r="C550" s="1" t="s">
        <v>7664</v>
      </c>
      <c r="D550" s="14" t="s">
        <v>7665</v>
      </c>
      <c r="E550" s="1" t="s">
        <v>7806</v>
      </c>
      <c r="F550" s="2">
        <v>41864</v>
      </c>
      <c r="G550" s="2">
        <v>43690</v>
      </c>
      <c r="H550" s="14" t="s">
        <v>15</v>
      </c>
      <c r="I550" s="1" t="s">
        <v>7666</v>
      </c>
      <c r="J550" s="14" t="s">
        <v>91</v>
      </c>
      <c r="K550" s="14" t="s">
        <v>91</v>
      </c>
      <c r="L550" s="14">
        <v>8</v>
      </c>
      <c r="M550" s="31" t="str">
        <f>VLOOKUP(L550,TiposUso!$A$1:$B$26,2,"FALSO")</f>
        <v>Captação de água subterrânea por meio de poço tubular já existente</v>
      </c>
      <c r="N550" s="1" t="s">
        <v>31</v>
      </c>
      <c r="O550" s="1" t="s">
        <v>557</v>
      </c>
      <c r="P550" s="1" t="s">
        <v>98</v>
      </c>
      <c r="Q550" s="1" t="s">
        <v>7667</v>
      </c>
      <c r="R550" s="1" t="s">
        <v>7668</v>
      </c>
      <c r="S550" s="19">
        <f t="shared" si="11"/>
        <v>2.1444444444444444</v>
      </c>
      <c r="T550" s="14">
        <v>7.72</v>
      </c>
    </row>
    <row r="551" spans="1:21" s="1" customFormat="1" ht="15" customHeight="1" x14ac:dyDescent="0.2">
      <c r="A551" s="1" t="s">
        <v>7669</v>
      </c>
      <c r="B551" s="1" t="s">
        <v>7670</v>
      </c>
      <c r="C551" s="1" t="s">
        <v>7671</v>
      </c>
      <c r="D551" s="14" t="s">
        <v>605</v>
      </c>
      <c r="E551" s="1" t="s">
        <v>7807</v>
      </c>
      <c r="F551" s="2">
        <v>41864</v>
      </c>
      <c r="G551" s="2">
        <v>43070</v>
      </c>
      <c r="H551" s="14" t="s">
        <v>15</v>
      </c>
      <c r="I551" s="1" t="s">
        <v>7672</v>
      </c>
      <c r="J551" s="14" t="s">
        <v>91</v>
      </c>
      <c r="K551" s="14" t="s">
        <v>91</v>
      </c>
      <c r="L551" s="14">
        <v>11</v>
      </c>
      <c r="M551" s="31" t="str">
        <f>VLOOKUP(L551,TiposUso!$A$1:$B$26,2,"FALSO")</f>
        <v>Captação de água em surgência (nascente)</v>
      </c>
      <c r="N551" s="1" t="s">
        <v>77</v>
      </c>
      <c r="O551" s="1" t="s">
        <v>532</v>
      </c>
      <c r="P551" s="14" t="s">
        <v>395</v>
      </c>
      <c r="Q551" s="1" t="s">
        <v>7673</v>
      </c>
      <c r="R551" s="1" t="s">
        <v>7674</v>
      </c>
      <c r="S551" s="19">
        <f t="shared" si="11"/>
        <v>0.55555555555555558</v>
      </c>
      <c r="T551" s="14">
        <v>2</v>
      </c>
      <c r="U551" s="1" t="s">
        <v>7675</v>
      </c>
    </row>
    <row r="552" spans="1:21" s="1" customFormat="1" ht="15" customHeight="1" x14ac:dyDescent="0.2">
      <c r="A552" s="1" t="s">
        <v>7676</v>
      </c>
      <c r="B552" s="1" t="s">
        <v>7677</v>
      </c>
      <c r="C552" s="1" t="s">
        <v>7678</v>
      </c>
      <c r="D552" s="14" t="s">
        <v>1153</v>
      </c>
      <c r="E552" s="1" t="s">
        <v>7808</v>
      </c>
      <c r="F552" s="2">
        <v>41864</v>
      </c>
      <c r="G552" s="2">
        <v>43690</v>
      </c>
      <c r="H552" s="14" t="s">
        <v>15</v>
      </c>
      <c r="I552" s="1" t="s">
        <v>7679</v>
      </c>
      <c r="J552" s="14" t="s">
        <v>91</v>
      </c>
      <c r="K552" s="14" t="s">
        <v>91</v>
      </c>
      <c r="L552" s="14">
        <v>8</v>
      </c>
      <c r="M552" s="31" t="str">
        <f>VLOOKUP(L552,TiposUso!$A$1:$B$26,2,"FALSO")</f>
        <v>Captação de água subterrânea por meio de poço tubular já existente</v>
      </c>
      <c r="N552" s="1" t="s">
        <v>28</v>
      </c>
      <c r="O552" s="1" t="s">
        <v>592</v>
      </c>
      <c r="P552" s="1" t="s">
        <v>98</v>
      </c>
      <c r="Q552" s="1" t="s">
        <v>7680</v>
      </c>
      <c r="R552" s="1" t="s">
        <v>7681</v>
      </c>
      <c r="S552" s="19">
        <f t="shared" si="11"/>
        <v>0.33333333333333331</v>
      </c>
      <c r="T552" s="14">
        <v>1.2</v>
      </c>
    </row>
    <row r="553" spans="1:21" s="1" customFormat="1" ht="15" customHeight="1" x14ac:dyDescent="0.2">
      <c r="A553" s="1" t="s">
        <v>7682</v>
      </c>
      <c r="B553" s="1" t="s">
        <v>7683</v>
      </c>
      <c r="C553" s="1" t="s">
        <v>7242</v>
      </c>
      <c r="D553" s="1" t="s">
        <v>5871</v>
      </c>
      <c r="E553" s="1" t="s">
        <v>7809</v>
      </c>
      <c r="F553" s="2">
        <v>41864</v>
      </c>
      <c r="G553" s="2">
        <v>42247</v>
      </c>
      <c r="H553" s="14" t="s">
        <v>15</v>
      </c>
      <c r="I553" s="1" t="s">
        <v>153</v>
      </c>
      <c r="J553" s="14" t="s">
        <v>91</v>
      </c>
      <c r="K553" s="14" t="s">
        <v>91</v>
      </c>
      <c r="L553" s="14">
        <v>11</v>
      </c>
      <c r="M553" s="31" t="str">
        <f>VLOOKUP(L553,TiposUso!$A$1:$B$26,2,"FALSO")</f>
        <v>Captação de água em surgência (nascente)</v>
      </c>
      <c r="N553" s="1" t="s">
        <v>32</v>
      </c>
      <c r="O553" s="1" t="s">
        <v>548</v>
      </c>
      <c r="P553" s="14" t="s">
        <v>395</v>
      </c>
      <c r="Q553" s="1" t="s">
        <v>7101</v>
      </c>
      <c r="R553" s="1" t="s">
        <v>7684</v>
      </c>
      <c r="S553" s="19">
        <f t="shared" si="11"/>
        <v>0.23055555555555557</v>
      </c>
      <c r="T553" s="14">
        <v>0.83</v>
      </c>
      <c r="U553" s="1" t="s">
        <v>7685</v>
      </c>
    </row>
    <row r="554" spans="1:21" s="1" customFormat="1" ht="15" customHeight="1" x14ac:dyDescent="0.2">
      <c r="A554" s="1" t="s">
        <v>7686</v>
      </c>
      <c r="B554" s="1" t="s">
        <v>7687</v>
      </c>
      <c r="C554" s="1" t="s">
        <v>7688</v>
      </c>
      <c r="D554" s="1" t="s">
        <v>531</v>
      </c>
      <c r="E554" s="1" t="s">
        <v>7810</v>
      </c>
      <c r="F554" s="2">
        <v>41864</v>
      </c>
      <c r="G554" s="2">
        <v>43690</v>
      </c>
      <c r="H554" s="14" t="s">
        <v>15</v>
      </c>
      <c r="I554" s="1" t="s">
        <v>87</v>
      </c>
      <c r="J554" s="14" t="s">
        <v>91</v>
      </c>
      <c r="K554" s="14" t="s">
        <v>91</v>
      </c>
      <c r="L554" s="14">
        <v>8</v>
      </c>
      <c r="M554" s="31" t="str">
        <f>VLOOKUP(L554,TiposUso!$A$1:$B$26,2,"FALSO")</f>
        <v>Captação de água subterrânea por meio de poço tubular já existente</v>
      </c>
      <c r="N554" s="1" t="s">
        <v>77</v>
      </c>
      <c r="O554" s="1" t="s">
        <v>532</v>
      </c>
      <c r="P554" s="1" t="s">
        <v>98</v>
      </c>
      <c r="Q554" s="1" t="s">
        <v>7689</v>
      </c>
      <c r="R554" s="1" t="s">
        <v>7690</v>
      </c>
      <c r="S554" s="19">
        <f t="shared" si="11"/>
        <v>0.44444444444444442</v>
      </c>
      <c r="T554" s="14">
        <v>1.6</v>
      </c>
    </row>
    <row r="555" spans="1:21" s="1" customFormat="1" ht="15" customHeight="1" x14ac:dyDescent="0.2">
      <c r="A555" s="1" t="s">
        <v>7691</v>
      </c>
      <c r="B555" s="1" t="s">
        <v>7692</v>
      </c>
      <c r="C555" s="1" t="s">
        <v>7693</v>
      </c>
      <c r="D555" s="14" t="s">
        <v>2952</v>
      </c>
      <c r="E555" s="1" t="s">
        <v>7811</v>
      </c>
      <c r="F555" s="2">
        <v>41864</v>
      </c>
      <c r="G555" s="2">
        <v>43690</v>
      </c>
      <c r="H555" s="14" t="s">
        <v>15</v>
      </c>
      <c r="I555" s="1" t="s">
        <v>87</v>
      </c>
      <c r="J555" s="14" t="s">
        <v>91</v>
      </c>
      <c r="K555" s="14" t="s">
        <v>91</v>
      </c>
      <c r="L555" s="14">
        <v>8</v>
      </c>
      <c r="M555" s="31" t="str">
        <f>VLOOKUP(L555,TiposUso!$A$1:$B$26,2,"FALSO")</f>
        <v>Captação de água subterrânea por meio de poço tubular já existente</v>
      </c>
      <c r="N555" s="1" t="s">
        <v>77</v>
      </c>
      <c r="O555" s="1" t="s">
        <v>532</v>
      </c>
      <c r="P555" s="1" t="s">
        <v>98</v>
      </c>
      <c r="Q555" s="1" t="s">
        <v>7694</v>
      </c>
      <c r="R555" s="1" t="s">
        <v>7695</v>
      </c>
      <c r="S555" s="19">
        <f t="shared" si="11"/>
        <v>0.97222222222222221</v>
      </c>
      <c r="T555" s="14">
        <v>3.5</v>
      </c>
    </row>
    <row r="556" spans="1:21" s="1" customFormat="1" ht="15" customHeight="1" x14ac:dyDescent="0.2">
      <c r="A556" s="1" t="s">
        <v>7696</v>
      </c>
      <c r="B556" s="1" t="s">
        <v>7697</v>
      </c>
      <c r="C556" s="1" t="s">
        <v>7698</v>
      </c>
      <c r="D556" s="1" t="s">
        <v>605</v>
      </c>
      <c r="E556" s="1" t="s">
        <v>7812</v>
      </c>
      <c r="F556" s="2">
        <v>41864</v>
      </c>
      <c r="G556" s="2">
        <v>43690</v>
      </c>
      <c r="H556" s="14" t="s">
        <v>15</v>
      </c>
      <c r="I556" s="1" t="s">
        <v>87</v>
      </c>
      <c r="J556" s="14" t="s">
        <v>91</v>
      </c>
      <c r="K556" s="14" t="s">
        <v>91</v>
      </c>
      <c r="L556" s="14">
        <v>8</v>
      </c>
      <c r="M556" s="31" t="str">
        <f>VLOOKUP(L556,TiposUso!$A$1:$B$26,2,"FALSO")</f>
        <v>Captação de água subterrânea por meio de poço tubular já existente</v>
      </c>
      <c r="N556" s="1" t="s">
        <v>77</v>
      </c>
      <c r="O556" s="1" t="s">
        <v>532</v>
      </c>
      <c r="P556" s="1" t="s">
        <v>98</v>
      </c>
      <c r="Q556" s="1" t="s">
        <v>7699</v>
      </c>
      <c r="R556" s="1" t="s">
        <v>7700</v>
      </c>
      <c r="S556" s="19">
        <f t="shared" si="11"/>
        <v>0.27777777777777779</v>
      </c>
      <c r="T556" s="14">
        <v>1</v>
      </c>
    </row>
    <row r="557" spans="1:21" s="1" customFormat="1" ht="15" customHeight="1" x14ac:dyDescent="0.2">
      <c r="A557" s="1" t="s">
        <v>7701</v>
      </c>
      <c r="B557" s="1" t="s">
        <v>7702</v>
      </c>
      <c r="C557" s="1" t="s">
        <v>7703</v>
      </c>
      <c r="D557" s="1" t="s">
        <v>5350</v>
      </c>
      <c r="E557" s="1" t="s">
        <v>7813</v>
      </c>
      <c r="F557" s="2">
        <v>41864</v>
      </c>
      <c r="G557" s="2">
        <v>43690</v>
      </c>
      <c r="H557" s="14" t="s">
        <v>15</v>
      </c>
      <c r="I557" s="1" t="s">
        <v>87</v>
      </c>
      <c r="J557" s="14" t="s">
        <v>91</v>
      </c>
      <c r="K557" s="14" t="s">
        <v>91</v>
      </c>
      <c r="L557" s="14">
        <v>8</v>
      </c>
      <c r="M557" s="31" t="str">
        <f>VLOOKUP(L557,TiposUso!$A$1:$B$26,2,"FALSO")</f>
        <v>Captação de água subterrânea por meio de poço tubular já existente</v>
      </c>
      <c r="N557" s="1" t="s">
        <v>31</v>
      </c>
      <c r="O557" s="1" t="s">
        <v>557</v>
      </c>
      <c r="P557" s="1" t="s">
        <v>98</v>
      </c>
      <c r="Q557" s="1" t="s">
        <v>7704</v>
      </c>
      <c r="R557" s="1" t="s">
        <v>7705</v>
      </c>
      <c r="S557" s="19">
        <f t="shared" si="11"/>
        <v>1.3888888888888888</v>
      </c>
      <c r="T557" s="14">
        <v>5</v>
      </c>
    </row>
    <row r="558" spans="1:21" s="1" customFormat="1" ht="15" customHeight="1" x14ac:dyDescent="0.2">
      <c r="A558" s="1" t="s">
        <v>7706</v>
      </c>
      <c r="B558" s="1" t="s">
        <v>7707</v>
      </c>
      <c r="C558" s="1" t="s">
        <v>7708</v>
      </c>
      <c r="D558" s="1" t="s">
        <v>2952</v>
      </c>
      <c r="E558" s="1" t="s">
        <v>7814</v>
      </c>
      <c r="F558" s="2">
        <v>41864</v>
      </c>
      <c r="G558" s="2">
        <v>43690</v>
      </c>
      <c r="H558" s="14" t="s">
        <v>15</v>
      </c>
      <c r="I558" s="1" t="s">
        <v>87</v>
      </c>
      <c r="J558" s="14" t="s">
        <v>91</v>
      </c>
      <c r="K558" s="14" t="s">
        <v>91</v>
      </c>
      <c r="L558" s="14">
        <v>8</v>
      </c>
      <c r="M558" s="31" t="str">
        <f>VLOOKUP(L558,TiposUso!$A$1:$B$26,2,"FALSO")</f>
        <v>Captação de água subterrânea por meio de poço tubular já existente</v>
      </c>
      <c r="N558" s="1" t="s">
        <v>77</v>
      </c>
      <c r="O558" s="1" t="s">
        <v>532</v>
      </c>
      <c r="P558" s="1" t="s">
        <v>98</v>
      </c>
      <c r="Q558" s="1" t="s">
        <v>7709</v>
      </c>
      <c r="R558" s="1" t="s">
        <v>7710</v>
      </c>
      <c r="S558" s="19">
        <f t="shared" si="11"/>
        <v>0.97222222222222221</v>
      </c>
      <c r="T558" s="14">
        <v>3.5</v>
      </c>
    </row>
    <row r="559" spans="1:21" s="1" customFormat="1" ht="15" customHeight="1" x14ac:dyDescent="0.2">
      <c r="A559" s="1" t="s">
        <v>7718</v>
      </c>
      <c r="B559" s="1" t="s">
        <v>7719</v>
      </c>
      <c r="C559" s="1" t="s">
        <v>7720</v>
      </c>
      <c r="D559" s="1" t="s">
        <v>2366</v>
      </c>
      <c r="E559" s="1" t="s">
        <v>7721</v>
      </c>
      <c r="F559" s="2">
        <v>41864</v>
      </c>
      <c r="G559" s="2">
        <v>43129</v>
      </c>
      <c r="H559" s="14" t="s">
        <v>15</v>
      </c>
      <c r="I559" s="1" t="s">
        <v>168</v>
      </c>
      <c r="J559" s="14" t="s">
        <v>91</v>
      </c>
      <c r="K559" s="14" t="s">
        <v>91</v>
      </c>
      <c r="L559" s="14">
        <v>26</v>
      </c>
      <c r="M559" s="31" t="str">
        <f>VLOOKUP(L559,TiposUso!$A$1:$B$26,2,"FALSO")</f>
        <v>Dragagem em cava aluvionar para fins de extração mineral</v>
      </c>
      <c r="N559" s="1" t="s">
        <v>76</v>
      </c>
      <c r="O559" s="1" t="s">
        <v>7722</v>
      </c>
      <c r="P559" s="14" t="s">
        <v>7723</v>
      </c>
      <c r="Q559" s="36" t="s">
        <v>7724</v>
      </c>
      <c r="R559" s="36" t="s">
        <v>7725</v>
      </c>
      <c r="S559" s="19"/>
      <c r="T559" s="14" t="s">
        <v>91</v>
      </c>
    </row>
    <row r="560" spans="1:21" s="1" customFormat="1" ht="15" customHeight="1" x14ac:dyDescent="0.2">
      <c r="A560" s="1" t="s">
        <v>7791</v>
      </c>
      <c r="B560" s="1" t="s">
        <v>7792</v>
      </c>
      <c r="C560" s="1" t="s">
        <v>2990</v>
      </c>
      <c r="D560" s="1" t="s">
        <v>1459</v>
      </c>
      <c r="E560" s="1" t="s">
        <v>7793</v>
      </c>
      <c r="F560" s="2">
        <v>41866</v>
      </c>
      <c r="G560" s="2">
        <v>54650</v>
      </c>
      <c r="H560" s="14" t="s">
        <v>15</v>
      </c>
      <c r="I560" s="1" t="s">
        <v>87</v>
      </c>
      <c r="J560" s="14" t="s">
        <v>91</v>
      </c>
      <c r="K560" s="14" t="s">
        <v>91</v>
      </c>
      <c r="L560" s="14">
        <v>8</v>
      </c>
      <c r="M560" s="31" t="str">
        <f>VLOOKUP(L560,TiposUso!$A$1:$B$26,2,"FALSO")</f>
        <v>Captação de água subterrânea por meio de poço tubular já existente</v>
      </c>
      <c r="N560" s="1" t="s">
        <v>65</v>
      </c>
      <c r="O560" s="1" t="s">
        <v>135</v>
      </c>
      <c r="P560" s="1" t="s">
        <v>98</v>
      </c>
      <c r="Q560" s="1" t="s">
        <v>7794</v>
      </c>
      <c r="R560" s="1" t="s">
        <v>7795</v>
      </c>
      <c r="S560" s="19">
        <f t="shared" si="11"/>
        <v>2.1944444444444446</v>
      </c>
      <c r="T560" s="14">
        <v>7.9</v>
      </c>
    </row>
    <row r="561" spans="1:20" s="1" customFormat="1" ht="15" customHeight="1" x14ac:dyDescent="0.2">
      <c r="A561" s="1" t="s">
        <v>7816</v>
      </c>
      <c r="B561" s="1" t="s">
        <v>1829</v>
      </c>
      <c r="C561" s="1" t="s">
        <v>1830</v>
      </c>
      <c r="D561" s="1" t="s">
        <v>7817</v>
      </c>
      <c r="E561" s="1" t="s">
        <v>7818</v>
      </c>
      <c r="F561" s="2">
        <v>41866</v>
      </c>
      <c r="G561" s="2">
        <v>54650</v>
      </c>
      <c r="H561" s="14" t="s">
        <v>15</v>
      </c>
      <c r="I561" s="1" t="s">
        <v>826</v>
      </c>
      <c r="J561" s="14" t="s">
        <v>91</v>
      </c>
      <c r="K561" s="14" t="s">
        <v>91</v>
      </c>
      <c r="L561" s="14">
        <v>8</v>
      </c>
      <c r="M561" s="31" t="str">
        <f>VLOOKUP(L561,TiposUso!$A$1:$B$26,2,"FALSO")</f>
        <v>Captação de água subterrânea por meio de poço tubular já existente</v>
      </c>
      <c r="N561" s="1" t="s">
        <v>79</v>
      </c>
      <c r="O561" s="1" t="s">
        <v>752</v>
      </c>
      <c r="P561" s="1" t="s">
        <v>98</v>
      </c>
      <c r="Q561" s="1" t="s">
        <v>7819</v>
      </c>
      <c r="R561" s="1" t="s">
        <v>7820</v>
      </c>
      <c r="S561" s="19">
        <f t="shared" si="11"/>
        <v>1.5</v>
      </c>
      <c r="T561" s="14">
        <v>5.4</v>
      </c>
    </row>
    <row r="562" spans="1:20" s="1" customFormat="1" ht="15" customHeight="1" x14ac:dyDescent="0.2">
      <c r="A562" s="1" t="s">
        <v>7821</v>
      </c>
      <c r="B562" s="1" t="s">
        <v>1829</v>
      </c>
      <c r="C562" s="1" t="s">
        <v>1830</v>
      </c>
      <c r="D562" s="1" t="s">
        <v>7822</v>
      </c>
      <c r="E562" s="1" t="s">
        <v>7823</v>
      </c>
      <c r="F562" s="2">
        <v>41866</v>
      </c>
      <c r="G562" s="2">
        <v>54650</v>
      </c>
      <c r="H562" s="14" t="s">
        <v>15</v>
      </c>
      <c r="I562" s="1" t="s">
        <v>826</v>
      </c>
      <c r="J562" s="14" t="s">
        <v>91</v>
      </c>
      <c r="K562" s="14" t="s">
        <v>91</v>
      </c>
      <c r="L562" s="14">
        <v>8</v>
      </c>
      <c r="M562" s="31" t="str">
        <f>VLOOKUP(L562,TiposUso!$A$1:$B$26,2,"FALSO")</f>
        <v>Captação de água subterrânea por meio de poço tubular já existente</v>
      </c>
      <c r="N562" s="1" t="s">
        <v>79</v>
      </c>
      <c r="O562" s="1" t="s">
        <v>752</v>
      </c>
      <c r="P562" s="1" t="s">
        <v>98</v>
      </c>
      <c r="Q562" s="1" t="s">
        <v>7824</v>
      </c>
      <c r="R562" s="1" t="s">
        <v>7825</v>
      </c>
      <c r="S562" s="19">
        <f t="shared" si="11"/>
        <v>3.5</v>
      </c>
      <c r="T562" s="14">
        <v>12.6</v>
      </c>
    </row>
    <row r="563" spans="1:20" s="1" customFormat="1" ht="15" customHeight="1" x14ac:dyDescent="0.2">
      <c r="A563" s="1" t="s">
        <v>7826</v>
      </c>
      <c r="B563" s="1" t="s">
        <v>1829</v>
      </c>
      <c r="C563" s="1" t="s">
        <v>1830</v>
      </c>
      <c r="D563" s="1" t="s">
        <v>7827</v>
      </c>
      <c r="E563" s="1" t="s">
        <v>7828</v>
      </c>
      <c r="F563" s="2">
        <v>41866</v>
      </c>
      <c r="G563" s="2">
        <v>54650</v>
      </c>
      <c r="H563" s="14" t="s">
        <v>15</v>
      </c>
      <c r="I563" s="1" t="s">
        <v>826</v>
      </c>
      <c r="J563" s="14" t="s">
        <v>91</v>
      </c>
      <c r="K563" s="14" t="s">
        <v>91</v>
      </c>
      <c r="L563" s="14">
        <v>8</v>
      </c>
      <c r="M563" s="31" t="str">
        <f>VLOOKUP(L563,TiposUso!$A$1:$B$26,2,"FALSO")</f>
        <v>Captação de água subterrânea por meio de poço tubular já existente</v>
      </c>
      <c r="N563" s="1" t="s">
        <v>80</v>
      </c>
      <c r="O563" s="1" t="s">
        <v>2660</v>
      </c>
      <c r="P563" s="1" t="s">
        <v>98</v>
      </c>
      <c r="Q563" s="1" t="s">
        <v>7829</v>
      </c>
      <c r="R563" s="1" t="s">
        <v>7830</v>
      </c>
      <c r="S563" s="19">
        <f t="shared" si="11"/>
        <v>3</v>
      </c>
      <c r="T563" s="14">
        <v>10.8</v>
      </c>
    </row>
    <row r="564" spans="1:20" s="1" customFormat="1" ht="15" customHeight="1" x14ac:dyDescent="0.2">
      <c r="A564" s="1" t="s">
        <v>7831</v>
      </c>
      <c r="B564" s="1" t="s">
        <v>2859</v>
      </c>
      <c r="C564" s="1" t="s">
        <v>928</v>
      </c>
      <c r="D564" s="1" t="s">
        <v>3503</v>
      </c>
      <c r="E564" s="1" t="s">
        <v>7832</v>
      </c>
      <c r="F564" s="2">
        <v>41866</v>
      </c>
      <c r="G564" s="2">
        <v>54650</v>
      </c>
      <c r="H564" s="14" t="s">
        <v>15</v>
      </c>
      <c r="I564" s="1" t="s">
        <v>826</v>
      </c>
      <c r="J564" s="14" t="s">
        <v>91</v>
      </c>
      <c r="K564" s="14" t="s">
        <v>91</v>
      </c>
      <c r="L564" s="14">
        <v>8</v>
      </c>
      <c r="M564" s="31" t="str">
        <f>VLOOKUP(L564,TiposUso!$A$1:$B$26,2,"FALSO")</f>
        <v>Captação de água subterrânea por meio de poço tubular já existente</v>
      </c>
      <c r="N564" s="1" t="s">
        <v>72</v>
      </c>
      <c r="O564" s="1" t="s">
        <v>3381</v>
      </c>
      <c r="P564" s="1" t="s">
        <v>98</v>
      </c>
      <c r="Q564" s="1" t="s">
        <v>7833</v>
      </c>
      <c r="R564" s="1" t="s">
        <v>7834</v>
      </c>
      <c r="S564" s="19">
        <f t="shared" si="11"/>
        <v>2.5</v>
      </c>
      <c r="T564" s="14">
        <v>9</v>
      </c>
    </row>
    <row r="565" spans="1:20" s="1" customFormat="1" ht="15" customHeight="1" x14ac:dyDescent="0.2">
      <c r="A565" s="1" t="s">
        <v>7835</v>
      </c>
      <c r="B565" s="1" t="s">
        <v>2859</v>
      </c>
      <c r="C565" s="1" t="s">
        <v>928</v>
      </c>
      <c r="D565" s="1" t="s">
        <v>3503</v>
      </c>
      <c r="E565" s="1" t="s">
        <v>7836</v>
      </c>
      <c r="F565" s="2">
        <v>41866</v>
      </c>
      <c r="G565" s="2">
        <v>54650</v>
      </c>
      <c r="H565" s="14" t="s">
        <v>15</v>
      </c>
      <c r="I565" s="1" t="s">
        <v>826</v>
      </c>
      <c r="J565" s="14" t="s">
        <v>91</v>
      </c>
      <c r="K565" s="14" t="s">
        <v>91</v>
      </c>
      <c r="L565" s="14">
        <v>8</v>
      </c>
      <c r="M565" s="31" t="str">
        <f>VLOOKUP(L565,TiposUso!$A$1:$B$26,2,"FALSO")</f>
        <v>Captação de água subterrânea por meio de poço tubular já existente</v>
      </c>
      <c r="N565" s="1" t="s">
        <v>72</v>
      </c>
      <c r="O565" s="1" t="s">
        <v>3381</v>
      </c>
      <c r="P565" s="1" t="s">
        <v>98</v>
      </c>
      <c r="Q565" s="1" t="s">
        <v>7837</v>
      </c>
      <c r="R565" s="1" t="s">
        <v>7838</v>
      </c>
      <c r="S565" s="19">
        <f t="shared" si="11"/>
        <v>6.5</v>
      </c>
      <c r="T565" s="14">
        <v>23.4</v>
      </c>
    </row>
    <row r="566" spans="1:20" s="1" customFormat="1" ht="15" customHeight="1" x14ac:dyDescent="0.2">
      <c r="A566" s="1" t="s">
        <v>7937</v>
      </c>
      <c r="B566" s="1" t="s">
        <v>7938</v>
      </c>
      <c r="C566" s="1" t="s">
        <v>7939</v>
      </c>
      <c r="D566" s="1" t="s">
        <v>484</v>
      </c>
      <c r="E566" s="1" t="s">
        <v>7940</v>
      </c>
      <c r="F566" s="2">
        <v>41870</v>
      </c>
      <c r="G566" s="2">
        <v>43228</v>
      </c>
      <c r="H566" s="14" t="s">
        <v>15</v>
      </c>
      <c r="I566" s="1" t="s">
        <v>183</v>
      </c>
      <c r="J566" s="14" t="s">
        <v>91</v>
      </c>
      <c r="K566" s="14" t="s">
        <v>91</v>
      </c>
      <c r="L566" s="14">
        <v>8</v>
      </c>
      <c r="M566" s="31" t="str">
        <f>VLOOKUP(L566,TiposUso!$A$1:$B$26,2,"FALSO")</f>
        <v>Captação de água subterrânea por meio de poço tubular já existente</v>
      </c>
      <c r="N566" s="1" t="s">
        <v>27</v>
      </c>
      <c r="O566" s="1" t="s">
        <v>495</v>
      </c>
      <c r="P566" s="1" t="s">
        <v>98</v>
      </c>
      <c r="Q566" s="1" t="s">
        <v>7941</v>
      </c>
      <c r="R566" s="1" t="s">
        <v>7942</v>
      </c>
      <c r="S566" s="19">
        <f t="shared" si="11"/>
        <v>1.375</v>
      </c>
      <c r="T566" s="14">
        <v>4.95</v>
      </c>
    </row>
    <row r="567" spans="1:20" s="1" customFormat="1" ht="15" customHeight="1" x14ac:dyDescent="0.2">
      <c r="A567" s="1" t="s">
        <v>7943</v>
      </c>
      <c r="B567" s="1" t="s">
        <v>7944</v>
      </c>
      <c r="C567" s="1" t="s">
        <v>7945</v>
      </c>
      <c r="D567" s="1" t="s">
        <v>4595</v>
      </c>
      <c r="E567" s="1" t="s">
        <v>7946</v>
      </c>
      <c r="F567" s="2">
        <v>41870</v>
      </c>
      <c r="G567" s="2">
        <v>43215</v>
      </c>
      <c r="H567" s="14" t="s">
        <v>15</v>
      </c>
      <c r="I567" s="1" t="s">
        <v>7947</v>
      </c>
      <c r="J567" s="14" t="s">
        <v>91</v>
      </c>
      <c r="K567" s="14" t="s">
        <v>91</v>
      </c>
      <c r="L567" s="14">
        <v>8</v>
      </c>
      <c r="M567" s="31" t="str">
        <f>VLOOKUP(L567,TiposUso!$A$1:$B$26,2,"FALSO")</f>
        <v>Captação de água subterrânea por meio de poço tubular já existente</v>
      </c>
      <c r="N567" s="1" t="s">
        <v>29</v>
      </c>
      <c r="O567" s="1" t="s">
        <v>478</v>
      </c>
      <c r="P567" s="1" t="s">
        <v>98</v>
      </c>
      <c r="Q567" s="1" t="s">
        <v>7948</v>
      </c>
      <c r="R567" s="1" t="s">
        <v>7949</v>
      </c>
      <c r="S567" s="19">
        <f t="shared" si="11"/>
        <v>3.0138888888888888</v>
      </c>
      <c r="T567" s="14">
        <v>10.85</v>
      </c>
    </row>
    <row r="568" spans="1:20" s="1" customFormat="1" ht="15" customHeight="1" x14ac:dyDescent="0.2">
      <c r="A568" s="1" t="s">
        <v>7950</v>
      </c>
      <c r="B568" s="1" t="s">
        <v>7951</v>
      </c>
      <c r="C568" s="1" t="s">
        <v>7952</v>
      </c>
      <c r="D568" s="1" t="s">
        <v>484</v>
      </c>
      <c r="E568" s="1" t="s">
        <v>7953</v>
      </c>
      <c r="F568" s="2">
        <v>41870</v>
      </c>
      <c r="G568" s="2">
        <v>42387</v>
      </c>
      <c r="H568" s="14" t="s">
        <v>15</v>
      </c>
      <c r="I568" s="1" t="s">
        <v>298</v>
      </c>
      <c r="J568" s="14" t="s">
        <v>91</v>
      </c>
      <c r="K568" s="14" t="s">
        <v>91</v>
      </c>
      <c r="L568" s="14">
        <v>8</v>
      </c>
      <c r="M568" s="31" t="str">
        <f>VLOOKUP(L568,TiposUso!$A$1:$B$26,2,"FALSO")</f>
        <v>Captação de água subterrânea por meio de poço tubular já existente</v>
      </c>
      <c r="N568" s="1" t="s">
        <v>27</v>
      </c>
      <c r="O568" s="1" t="s">
        <v>495</v>
      </c>
      <c r="P568" s="1" t="s">
        <v>98</v>
      </c>
      <c r="Q568" s="1" t="s">
        <v>7954</v>
      </c>
      <c r="R568" s="1" t="s">
        <v>7955</v>
      </c>
      <c r="S568" s="19">
        <f t="shared" si="11"/>
        <v>1.3888888888888888</v>
      </c>
      <c r="T568" s="14">
        <v>5</v>
      </c>
    </row>
    <row r="569" spans="1:20" s="1" customFormat="1" ht="15" customHeight="1" x14ac:dyDescent="0.2">
      <c r="A569" s="1" t="s">
        <v>7956</v>
      </c>
      <c r="B569" s="1" t="s">
        <v>5964</v>
      </c>
      <c r="C569" s="1" t="s">
        <v>5965</v>
      </c>
      <c r="D569" s="1" t="s">
        <v>466</v>
      </c>
      <c r="E569" s="1" t="s">
        <v>7957</v>
      </c>
      <c r="F569" s="2">
        <v>41870</v>
      </c>
      <c r="G569" s="2">
        <v>43904</v>
      </c>
      <c r="H569" s="14" t="s">
        <v>15</v>
      </c>
      <c r="I569" s="1" t="s">
        <v>7958</v>
      </c>
      <c r="J569" s="14" t="s">
        <v>91</v>
      </c>
      <c r="K569" s="14" t="s">
        <v>91</v>
      </c>
      <c r="L569" s="14">
        <v>8</v>
      </c>
      <c r="M569" s="31" t="str">
        <f>VLOOKUP(L569,TiposUso!$A$1:$B$26,2,"FALSO")</f>
        <v>Captação de água subterrânea por meio de poço tubular já existente</v>
      </c>
      <c r="N569" s="1" t="s">
        <v>72</v>
      </c>
      <c r="O569" s="1" t="s">
        <v>469</v>
      </c>
      <c r="P569" s="1" t="s">
        <v>98</v>
      </c>
      <c r="Q569" s="1" t="s">
        <v>7959</v>
      </c>
      <c r="R569" s="1" t="s">
        <v>7960</v>
      </c>
      <c r="S569" s="19">
        <f t="shared" si="11"/>
        <v>1.4277777777777778</v>
      </c>
      <c r="T569" s="14">
        <v>5.14</v>
      </c>
    </row>
    <row r="570" spans="1:20" s="1" customFormat="1" ht="15" customHeight="1" x14ac:dyDescent="0.2">
      <c r="A570" s="1" t="s">
        <v>7961</v>
      </c>
      <c r="B570" s="1" t="s">
        <v>7962</v>
      </c>
      <c r="C570" s="1" t="s">
        <v>7963</v>
      </c>
      <c r="D570" s="1" t="s">
        <v>522</v>
      </c>
      <c r="E570" s="1" t="s">
        <v>7964</v>
      </c>
      <c r="F570" s="2">
        <v>41870</v>
      </c>
      <c r="G570" s="2">
        <v>43155</v>
      </c>
      <c r="H570" s="14" t="s">
        <v>15</v>
      </c>
      <c r="I570" s="1" t="s">
        <v>153</v>
      </c>
      <c r="J570" s="14" t="s">
        <v>91</v>
      </c>
      <c r="K570" s="14" t="s">
        <v>91</v>
      </c>
      <c r="L570" s="14">
        <v>8</v>
      </c>
      <c r="M570" s="31" t="str">
        <f>VLOOKUP(L570,TiposUso!$A$1:$B$26,2,"FALSO")</f>
        <v>Captação de água subterrânea por meio de poço tubular já existente</v>
      </c>
      <c r="N570" s="1" t="s">
        <v>72</v>
      </c>
      <c r="O570" s="1" t="s">
        <v>469</v>
      </c>
      <c r="P570" s="1" t="s">
        <v>98</v>
      </c>
      <c r="Q570" s="1" t="s">
        <v>7965</v>
      </c>
      <c r="R570" s="1" t="s">
        <v>7966</v>
      </c>
      <c r="S570" s="19">
        <f t="shared" si="11"/>
        <v>3.1944444444444446</v>
      </c>
      <c r="T570" s="14">
        <v>11.5</v>
      </c>
    </row>
    <row r="571" spans="1:20" s="1" customFormat="1" ht="15" customHeight="1" x14ac:dyDescent="0.2">
      <c r="A571" s="1" t="s">
        <v>7967</v>
      </c>
      <c r="B571" s="1" t="s">
        <v>7968</v>
      </c>
      <c r="C571" s="1" t="s">
        <v>7969</v>
      </c>
      <c r="D571" s="1" t="s">
        <v>7970</v>
      </c>
      <c r="E571" s="1" t="s">
        <v>7971</v>
      </c>
      <c r="F571" s="2">
        <v>41870</v>
      </c>
      <c r="G571" s="2">
        <v>42336</v>
      </c>
      <c r="H571" s="14" t="s">
        <v>15</v>
      </c>
      <c r="I571" s="1" t="s">
        <v>142</v>
      </c>
      <c r="J571" s="14" t="s">
        <v>91</v>
      </c>
      <c r="K571" s="14" t="s">
        <v>91</v>
      </c>
      <c r="L571" s="14">
        <v>9</v>
      </c>
      <c r="M571" s="31" t="str">
        <f>VLOOKUP(L571,TiposUso!$A$1:$B$26,2,"FALSO")</f>
        <v>Captação de água subterrânea por meio de poço manual (cisterna)</v>
      </c>
      <c r="N571" s="1" t="s">
        <v>29</v>
      </c>
      <c r="O571" s="1" t="s">
        <v>478</v>
      </c>
      <c r="P571" s="1" t="s">
        <v>98</v>
      </c>
      <c r="Q571" s="1" t="s">
        <v>7972</v>
      </c>
      <c r="R571" s="1" t="s">
        <v>7973</v>
      </c>
      <c r="S571" s="19">
        <f t="shared" si="11"/>
        <v>0.48333333333333334</v>
      </c>
      <c r="T571" s="14">
        <v>1.74</v>
      </c>
    </row>
    <row r="572" spans="1:20" s="1" customFormat="1" ht="15" customHeight="1" x14ac:dyDescent="0.2">
      <c r="A572" s="1" t="s">
        <v>7974</v>
      </c>
      <c r="B572" s="1" t="s">
        <v>7975</v>
      </c>
      <c r="C572" s="1" t="s">
        <v>7976</v>
      </c>
      <c r="D572" s="1" t="s">
        <v>3295</v>
      </c>
      <c r="E572" s="1" t="s">
        <v>7977</v>
      </c>
      <c r="F572" s="2">
        <v>41870</v>
      </c>
      <c r="G572" s="2">
        <v>42604</v>
      </c>
      <c r="H572" s="14" t="s">
        <v>15</v>
      </c>
      <c r="I572" s="1" t="s">
        <v>298</v>
      </c>
      <c r="J572" s="14" t="s">
        <v>91</v>
      </c>
      <c r="K572" s="14" t="s">
        <v>91</v>
      </c>
      <c r="L572" s="14">
        <v>8</v>
      </c>
      <c r="M572" s="31" t="str">
        <f>VLOOKUP(L572,TiposUso!$A$1:$B$26,2,"FALSO")</f>
        <v>Captação de água subterrânea por meio de poço tubular já existente</v>
      </c>
      <c r="N572" s="1" t="s">
        <v>29</v>
      </c>
      <c r="O572" s="1" t="s">
        <v>478</v>
      </c>
      <c r="P572" s="1" t="s">
        <v>98</v>
      </c>
      <c r="Q572" s="1" t="s">
        <v>7978</v>
      </c>
      <c r="R572" s="1" t="s">
        <v>7979</v>
      </c>
      <c r="S572" s="19">
        <f t="shared" si="11"/>
        <v>0.56944444444444442</v>
      </c>
      <c r="T572" s="14">
        <v>2.0499999999999998</v>
      </c>
    </row>
    <row r="573" spans="1:20" s="1" customFormat="1" ht="15" customHeight="1" x14ac:dyDescent="0.2">
      <c r="A573" s="1" t="s">
        <v>8001</v>
      </c>
      <c r="B573" s="1" t="s">
        <v>4567</v>
      </c>
      <c r="C573" s="1" t="s">
        <v>4568</v>
      </c>
      <c r="D573" s="1" t="s">
        <v>4569</v>
      </c>
      <c r="E573" s="1" t="s">
        <v>8002</v>
      </c>
      <c r="F573" s="2">
        <v>41874</v>
      </c>
      <c r="G573" s="2">
        <v>49179</v>
      </c>
      <c r="H573" s="14" t="s">
        <v>15</v>
      </c>
      <c r="I573" s="1" t="s">
        <v>826</v>
      </c>
      <c r="J573" s="14" t="s">
        <v>91</v>
      </c>
      <c r="K573" s="14" t="s">
        <v>91</v>
      </c>
      <c r="L573" s="14">
        <v>8</v>
      </c>
      <c r="M573" s="31" t="str">
        <f>VLOOKUP(L573,TiposUso!$A$1:$B$26,2,"FALSO")</f>
        <v>Captação de água subterrânea por meio de poço tubular já existente</v>
      </c>
      <c r="N573" s="1" t="s">
        <v>65</v>
      </c>
      <c r="O573" s="1" t="s">
        <v>154</v>
      </c>
      <c r="P573" s="1" t="s">
        <v>98</v>
      </c>
      <c r="Q573" s="1" t="s">
        <v>8003</v>
      </c>
      <c r="R573" s="1" t="s">
        <v>8004</v>
      </c>
      <c r="S573" s="19">
        <f t="shared" si="11"/>
        <v>3.8888888888888888</v>
      </c>
      <c r="T573" s="14">
        <v>14</v>
      </c>
    </row>
    <row r="574" spans="1:20" s="1" customFormat="1" ht="15" customHeight="1" x14ac:dyDescent="0.2">
      <c r="A574" s="1" t="s">
        <v>8005</v>
      </c>
      <c r="B574" s="1" t="s">
        <v>8006</v>
      </c>
      <c r="C574" s="1" t="s">
        <v>8007</v>
      </c>
      <c r="D574" s="1" t="s">
        <v>1449</v>
      </c>
      <c r="E574" s="1" t="s">
        <v>8008</v>
      </c>
      <c r="F574" s="2">
        <v>41874</v>
      </c>
      <c r="G574" s="2">
        <v>43700</v>
      </c>
      <c r="H574" s="14" t="s">
        <v>15</v>
      </c>
      <c r="I574" s="1" t="s">
        <v>556</v>
      </c>
      <c r="J574" s="14" t="s">
        <v>91</v>
      </c>
      <c r="K574" s="14" t="s">
        <v>91</v>
      </c>
      <c r="L574" s="14">
        <v>8</v>
      </c>
      <c r="M574" s="31" t="str">
        <f>VLOOKUP(L574,TiposUso!$A$1:$B$26,2,"FALSO")</f>
        <v>Captação de água subterrânea por meio de poço tubular já existente</v>
      </c>
      <c r="N574" s="1" t="s">
        <v>65</v>
      </c>
      <c r="O574" s="1" t="s">
        <v>135</v>
      </c>
      <c r="P574" s="1" t="s">
        <v>98</v>
      </c>
      <c r="Q574" s="1" t="s">
        <v>8009</v>
      </c>
      <c r="R574" s="1" t="s">
        <v>8010</v>
      </c>
      <c r="S574" s="19">
        <f t="shared" si="11"/>
        <v>2.5</v>
      </c>
      <c r="T574" s="14">
        <v>9</v>
      </c>
    </row>
    <row r="575" spans="1:20" s="1" customFormat="1" ht="15" customHeight="1" x14ac:dyDescent="0.2">
      <c r="A575" s="1" t="s">
        <v>8011</v>
      </c>
      <c r="B575" s="1" t="s">
        <v>8012</v>
      </c>
      <c r="C575" s="1" t="s">
        <v>8013</v>
      </c>
      <c r="D575" s="1" t="s">
        <v>340</v>
      </c>
      <c r="E575" s="1" t="s">
        <v>8014</v>
      </c>
      <c r="F575" s="2">
        <v>41874</v>
      </c>
      <c r="G575" s="2">
        <v>43700</v>
      </c>
      <c r="H575" s="14" t="s">
        <v>15</v>
      </c>
      <c r="I575" s="1" t="s">
        <v>153</v>
      </c>
      <c r="J575" s="14" t="s">
        <v>91</v>
      </c>
      <c r="K575" s="14" t="s">
        <v>91</v>
      </c>
      <c r="L575" s="14">
        <v>8</v>
      </c>
      <c r="M575" s="31" t="str">
        <f>VLOOKUP(L575,TiposUso!$A$1:$B$26,2,"FALSO")</f>
        <v>Captação de água subterrânea por meio de poço tubular já existente</v>
      </c>
      <c r="N575" s="1" t="s">
        <v>65</v>
      </c>
      <c r="O575" s="1" t="s">
        <v>135</v>
      </c>
      <c r="P575" s="1" t="s">
        <v>98</v>
      </c>
      <c r="Q575" s="1" t="s">
        <v>8015</v>
      </c>
      <c r="R575" s="1" t="s">
        <v>8016</v>
      </c>
      <c r="S575" s="19">
        <f t="shared" si="11"/>
        <v>1.9444444444444444</v>
      </c>
      <c r="T575" s="14">
        <v>7</v>
      </c>
    </row>
    <row r="576" spans="1:20" s="1" customFormat="1" ht="15" customHeight="1" x14ac:dyDescent="0.2">
      <c r="A576" s="1" t="s">
        <v>8017</v>
      </c>
      <c r="B576" s="1" t="s">
        <v>8018</v>
      </c>
      <c r="C576" s="1" t="s">
        <v>8019</v>
      </c>
      <c r="D576" s="1" t="s">
        <v>5618</v>
      </c>
      <c r="E576" s="1" t="s">
        <v>8020</v>
      </c>
      <c r="F576" s="2">
        <v>41874</v>
      </c>
      <c r="G576" s="2">
        <v>43310</v>
      </c>
      <c r="H576" s="14" t="s">
        <v>15</v>
      </c>
      <c r="I576" s="1" t="s">
        <v>153</v>
      </c>
      <c r="J576" s="14" t="s">
        <v>91</v>
      </c>
      <c r="K576" s="14" t="s">
        <v>91</v>
      </c>
      <c r="L576" s="14">
        <v>8</v>
      </c>
      <c r="M576" s="31" t="str">
        <f>VLOOKUP(L576,TiposUso!$A$1:$B$26,2,"FALSO")</f>
        <v>Captação de água subterrânea por meio de poço tubular já existente</v>
      </c>
      <c r="N576" s="1" t="s">
        <v>65</v>
      </c>
      <c r="O576" s="1" t="s">
        <v>135</v>
      </c>
      <c r="P576" s="1" t="s">
        <v>98</v>
      </c>
      <c r="Q576" s="1" t="s">
        <v>8021</v>
      </c>
      <c r="R576" s="1" t="s">
        <v>8022</v>
      </c>
      <c r="S576" s="19">
        <f t="shared" si="11"/>
        <v>0.44444444444444442</v>
      </c>
      <c r="T576" s="14">
        <v>1.6</v>
      </c>
    </row>
    <row r="577" spans="1:21" s="1" customFormat="1" ht="15" customHeight="1" x14ac:dyDescent="0.2">
      <c r="A577" s="1" t="s">
        <v>8023</v>
      </c>
      <c r="B577" s="1" t="s">
        <v>8024</v>
      </c>
      <c r="C577" s="1" t="s">
        <v>8025</v>
      </c>
      <c r="D577" s="1" t="s">
        <v>767</v>
      </c>
      <c r="E577" s="1" t="s">
        <v>8026</v>
      </c>
      <c r="F577" s="2">
        <v>41874</v>
      </c>
      <c r="G577" s="2">
        <v>41932</v>
      </c>
      <c r="H577" s="14" t="s">
        <v>15</v>
      </c>
      <c r="I577" s="1" t="s">
        <v>142</v>
      </c>
      <c r="J577" s="14" t="s">
        <v>91</v>
      </c>
      <c r="K577" s="14" t="s">
        <v>91</v>
      </c>
      <c r="L577" s="14">
        <v>8</v>
      </c>
      <c r="M577" s="31" t="str">
        <f>VLOOKUP(L577,TiposUso!$A$1:$B$26,2,"FALSO")</f>
        <v>Captação de água subterrânea por meio de poço tubular já existente</v>
      </c>
      <c r="N577" s="1" t="s">
        <v>20</v>
      </c>
      <c r="O577" s="1" t="s">
        <v>154</v>
      </c>
      <c r="P577" s="1" t="s">
        <v>98</v>
      </c>
      <c r="Q577" s="1" t="s">
        <v>8027</v>
      </c>
      <c r="R577" s="1" t="s">
        <v>8028</v>
      </c>
      <c r="S577" s="19">
        <f t="shared" ref="S577:S640" si="12">(T577*1000)/3600</f>
        <v>0.3611111111111111</v>
      </c>
      <c r="T577" s="14">
        <v>1.3</v>
      </c>
    </row>
    <row r="578" spans="1:21" s="1" customFormat="1" ht="15" customHeight="1" x14ac:dyDescent="0.2">
      <c r="A578" s="1" t="s">
        <v>8029</v>
      </c>
      <c r="B578" s="1" t="s">
        <v>8030</v>
      </c>
      <c r="C578" s="1" t="s">
        <v>8031</v>
      </c>
      <c r="D578" s="1" t="s">
        <v>8032</v>
      </c>
      <c r="E578" s="1" t="s">
        <v>8033</v>
      </c>
      <c r="F578" s="2">
        <v>41874</v>
      </c>
      <c r="G578" s="2">
        <v>43310</v>
      </c>
      <c r="H578" s="14" t="s">
        <v>15</v>
      </c>
      <c r="I578" s="1" t="s">
        <v>8034</v>
      </c>
      <c r="J578" s="14" t="s">
        <v>91</v>
      </c>
      <c r="K578" s="14" t="s">
        <v>91</v>
      </c>
      <c r="L578" s="14">
        <v>8</v>
      </c>
      <c r="M578" s="31" t="str">
        <f>VLOOKUP(L578,TiposUso!$A$1:$B$26,2,"FALSO")</f>
        <v>Captação de água subterrânea por meio de poço tubular já existente</v>
      </c>
      <c r="N578" s="1" t="s">
        <v>25</v>
      </c>
      <c r="O578" s="1" t="s">
        <v>1477</v>
      </c>
      <c r="P578" s="1" t="s">
        <v>98</v>
      </c>
      <c r="Q578" s="1" t="s">
        <v>8035</v>
      </c>
      <c r="R578" s="1" t="s">
        <v>8036</v>
      </c>
      <c r="S578" s="19">
        <f t="shared" si="12"/>
        <v>0.55555555555555558</v>
      </c>
      <c r="T578" s="14">
        <v>2</v>
      </c>
    </row>
    <row r="579" spans="1:21" s="1" customFormat="1" ht="15" customHeight="1" x14ac:dyDescent="0.2">
      <c r="A579" s="1" t="s">
        <v>8041</v>
      </c>
      <c r="B579" s="1" t="s">
        <v>8042</v>
      </c>
      <c r="C579" s="1" t="s">
        <v>8043</v>
      </c>
      <c r="D579" s="1" t="s">
        <v>815</v>
      </c>
      <c r="E579" s="1" t="s">
        <v>8044</v>
      </c>
      <c r="F579" s="2">
        <v>41877</v>
      </c>
      <c r="G579" s="2">
        <v>43319</v>
      </c>
      <c r="H579" s="14" t="s">
        <v>15</v>
      </c>
      <c r="I579" s="1" t="s">
        <v>8045</v>
      </c>
      <c r="J579" s="14" t="s">
        <v>91</v>
      </c>
      <c r="K579" s="14" t="s">
        <v>91</v>
      </c>
      <c r="L579" s="14">
        <v>8</v>
      </c>
      <c r="M579" s="31" t="str">
        <f>VLOOKUP(L579,TiposUso!$A$1:$B$26,2,"FALSO")</f>
        <v>Captação de água subterrânea por meio de poço tubular já existente</v>
      </c>
      <c r="N579" s="1" t="s">
        <v>25</v>
      </c>
      <c r="O579" s="1" t="s">
        <v>126</v>
      </c>
      <c r="P579" s="1" t="s">
        <v>98</v>
      </c>
      <c r="Q579" s="1" t="s">
        <v>8046</v>
      </c>
      <c r="R579" s="1" t="s">
        <v>8047</v>
      </c>
      <c r="S579" s="19">
        <f t="shared" si="12"/>
        <v>0.83333333333333337</v>
      </c>
      <c r="T579" s="14">
        <v>3</v>
      </c>
    </row>
    <row r="580" spans="1:21" s="1" customFormat="1" ht="15" customHeight="1" x14ac:dyDescent="0.2">
      <c r="A580" s="1" t="s">
        <v>8087</v>
      </c>
      <c r="B580" s="1" t="s">
        <v>8088</v>
      </c>
      <c r="C580" s="1" t="s">
        <v>8089</v>
      </c>
      <c r="D580" s="1" t="s">
        <v>555</v>
      </c>
      <c r="E580" s="1" t="s">
        <v>8287</v>
      </c>
      <c r="F580" s="2">
        <v>41878</v>
      </c>
      <c r="G580" s="2">
        <v>44047</v>
      </c>
      <c r="H580" s="14" t="s">
        <v>15</v>
      </c>
      <c r="I580" s="1" t="s">
        <v>153</v>
      </c>
      <c r="J580" s="14" t="s">
        <v>91</v>
      </c>
      <c r="K580" s="14" t="s">
        <v>91</v>
      </c>
      <c r="L580" s="14">
        <v>8</v>
      </c>
      <c r="M580" s="31" t="str">
        <f>VLOOKUP(L580,TiposUso!$A$1:$B$26,2,"FALSO")</f>
        <v>Captação de água subterrânea por meio de poço tubular já existente</v>
      </c>
      <c r="N580" s="1" t="s">
        <v>31</v>
      </c>
      <c r="O580" s="1" t="s">
        <v>557</v>
      </c>
      <c r="P580" s="1" t="s">
        <v>98</v>
      </c>
      <c r="Q580" s="1" t="s">
        <v>8090</v>
      </c>
      <c r="R580" s="1" t="s">
        <v>8091</v>
      </c>
      <c r="S580" s="19">
        <f t="shared" si="12"/>
        <v>1.25</v>
      </c>
      <c r="T580" s="14">
        <v>4.5</v>
      </c>
      <c r="U580" s="1" t="s">
        <v>8092</v>
      </c>
    </row>
    <row r="581" spans="1:21" s="1" customFormat="1" ht="15" customHeight="1" x14ac:dyDescent="0.2">
      <c r="A581" s="1" t="s">
        <v>8093</v>
      </c>
      <c r="B581" s="1" t="s">
        <v>8094</v>
      </c>
      <c r="C581" s="1" t="s">
        <v>8095</v>
      </c>
      <c r="D581" s="1" t="s">
        <v>8096</v>
      </c>
      <c r="E581" s="1" t="s">
        <v>8288</v>
      </c>
      <c r="F581" s="2">
        <v>41878</v>
      </c>
      <c r="G581" s="2">
        <v>44047</v>
      </c>
      <c r="H581" s="14" t="s">
        <v>15</v>
      </c>
      <c r="I581" s="1" t="s">
        <v>153</v>
      </c>
      <c r="J581" s="14" t="s">
        <v>91</v>
      </c>
      <c r="K581" s="14" t="s">
        <v>91</v>
      </c>
      <c r="L581" s="14">
        <v>8</v>
      </c>
      <c r="M581" s="31" t="str">
        <f>VLOOKUP(L581,TiposUso!$A$1:$B$26,2,"FALSO")</f>
        <v>Captação de água subterrânea por meio de poço tubular já existente</v>
      </c>
      <c r="N581" s="1" t="s">
        <v>32</v>
      </c>
      <c r="O581" s="1" t="s">
        <v>548</v>
      </c>
      <c r="P581" s="1" t="s">
        <v>98</v>
      </c>
      <c r="Q581" s="1" t="s">
        <v>8097</v>
      </c>
      <c r="R581" s="1" t="s">
        <v>8098</v>
      </c>
      <c r="S581" s="19">
        <f t="shared" si="12"/>
        <v>0.83333333333333337</v>
      </c>
      <c r="T581" s="14">
        <v>3</v>
      </c>
    </row>
    <row r="582" spans="1:21" s="1" customFormat="1" ht="15" customHeight="1" x14ac:dyDescent="0.2">
      <c r="A582" s="1" t="s">
        <v>8099</v>
      </c>
      <c r="B582" s="1" t="s">
        <v>8094</v>
      </c>
      <c r="C582" s="1" t="s">
        <v>8095</v>
      </c>
      <c r="D582" s="1" t="s">
        <v>8096</v>
      </c>
      <c r="E582" s="1" t="s">
        <v>8289</v>
      </c>
      <c r="F582" s="2">
        <v>41878</v>
      </c>
      <c r="G582" s="2">
        <v>44047</v>
      </c>
      <c r="H582" s="14" t="s">
        <v>15</v>
      </c>
      <c r="I582" s="1" t="s">
        <v>87</v>
      </c>
      <c r="J582" s="14" t="s">
        <v>91</v>
      </c>
      <c r="K582" s="14" t="s">
        <v>91</v>
      </c>
      <c r="L582" s="14">
        <v>9</v>
      </c>
      <c r="M582" s="31" t="str">
        <f>VLOOKUP(L582,TiposUso!$A$1:$B$26,2,"FALSO")</f>
        <v>Captação de água subterrânea por meio de poço manual (cisterna)</v>
      </c>
      <c r="N582" s="1" t="s">
        <v>32</v>
      </c>
      <c r="O582" s="1" t="s">
        <v>548</v>
      </c>
      <c r="P582" s="14" t="s">
        <v>1672</v>
      </c>
      <c r="Q582" s="1" t="s">
        <v>8100</v>
      </c>
      <c r="R582" s="1" t="s">
        <v>8101</v>
      </c>
      <c r="S582" s="19">
        <f t="shared" si="12"/>
        <v>0.97222222222222221</v>
      </c>
      <c r="T582" s="14">
        <v>3.5</v>
      </c>
    </row>
    <row r="583" spans="1:21" s="1" customFormat="1" ht="15" customHeight="1" x14ac:dyDescent="0.2">
      <c r="A583" s="1" t="s">
        <v>8102</v>
      </c>
      <c r="B583" s="1" t="s">
        <v>8103</v>
      </c>
      <c r="C583" s="1" t="s">
        <v>8104</v>
      </c>
      <c r="D583" s="1" t="s">
        <v>8105</v>
      </c>
      <c r="E583" s="1" t="s">
        <v>8290</v>
      </c>
      <c r="F583" s="2">
        <v>41878</v>
      </c>
      <c r="G583" s="2">
        <v>44777</v>
      </c>
      <c r="H583" s="14" t="s">
        <v>15</v>
      </c>
      <c r="I583" s="1" t="s">
        <v>153</v>
      </c>
      <c r="J583" s="14" t="s">
        <v>91</v>
      </c>
      <c r="K583" s="14" t="s">
        <v>91</v>
      </c>
      <c r="L583" s="14">
        <v>8</v>
      </c>
      <c r="M583" s="31" t="str">
        <f>VLOOKUP(L583,TiposUso!$A$1:$B$26,2,"FALSO")</f>
        <v>Captação de água subterrânea por meio de poço tubular já existente</v>
      </c>
      <c r="N583" s="1" t="s">
        <v>28</v>
      </c>
      <c r="O583" s="1" t="s">
        <v>592</v>
      </c>
      <c r="P583" s="1" t="s">
        <v>98</v>
      </c>
      <c r="Q583" s="1" t="s">
        <v>617</v>
      </c>
      <c r="R583" s="1" t="s">
        <v>8106</v>
      </c>
      <c r="S583" s="19">
        <f t="shared" si="12"/>
        <v>0.41666666666666669</v>
      </c>
      <c r="T583" s="14">
        <v>1.5</v>
      </c>
      <c r="U583" s="1" t="s">
        <v>8107</v>
      </c>
    </row>
    <row r="584" spans="1:21" s="1" customFormat="1" ht="15" customHeight="1" x14ac:dyDescent="0.2">
      <c r="A584" s="1" t="s">
        <v>8108</v>
      </c>
      <c r="B584" s="1" t="s">
        <v>8109</v>
      </c>
      <c r="C584" s="1" t="s">
        <v>8110</v>
      </c>
      <c r="D584" s="1" t="s">
        <v>7047</v>
      </c>
      <c r="E584" s="1" t="s">
        <v>8291</v>
      </c>
      <c r="F584" s="2">
        <v>41878</v>
      </c>
      <c r="G584" s="2">
        <v>44777</v>
      </c>
      <c r="H584" s="14" t="s">
        <v>15</v>
      </c>
      <c r="I584" s="1" t="s">
        <v>142</v>
      </c>
      <c r="J584" s="14" t="s">
        <v>91</v>
      </c>
      <c r="K584" s="14" t="s">
        <v>91</v>
      </c>
      <c r="L584" s="14">
        <v>8</v>
      </c>
      <c r="M584" s="31" t="str">
        <f>VLOOKUP(L584,TiposUso!$A$1:$B$26,2,"FALSO")</f>
        <v>Captação de água subterrânea por meio de poço tubular já existente</v>
      </c>
      <c r="N584" s="1" t="s">
        <v>28</v>
      </c>
      <c r="O584" s="1" t="s">
        <v>592</v>
      </c>
      <c r="P584" s="1" t="s">
        <v>98</v>
      </c>
      <c r="Q584" s="1" t="s">
        <v>8111</v>
      </c>
      <c r="R584" s="1" t="s">
        <v>8112</v>
      </c>
      <c r="S584" s="19">
        <f t="shared" si="12"/>
        <v>4.166666666666667</v>
      </c>
      <c r="T584" s="14">
        <v>15</v>
      </c>
      <c r="U584" s="1" t="s">
        <v>8113</v>
      </c>
    </row>
    <row r="585" spans="1:21" s="1" customFormat="1" ht="15" customHeight="1" x14ac:dyDescent="0.2">
      <c r="A585" s="1" t="s">
        <v>8114</v>
      </c>
      <c r="B585" s="1" t="s">
        <v>8115</v>
      </c>
      <c r="C585" s="1" t="s">
        <v>8116</v>
      </c>
      <c r="D585" s="1" t="s">
        <v>2489</v>
      </c>
      <c r="E585" s="1" t="s">
        <v>8292</v>
      </c>
      <c r="F585" s="2">
        <v>41878</v>
      </c>
      <c r="G585" s="2">
        <v>44047</v>
      </c>
      <c r="H585" s="14" t="s">
        <v>15</v>
      </c>
      <c r="I585" s="1" t="s">
        <v>153</v>
      </c>
      <c r="J585" s="14" t="s">
        <v>91</v>
      </c>
      <c r="K585" s="14" t="s">
        <v>91</v>
      </c>
      <c r="L585" s="14">
        <v>8</v>
      </c>
      <c r="M585" s="31" t="str">
        <f>VLOOKUP(L585,TiposUso!$A$1:$B$26,2,"FALSO")</f>
        <v>Captação de água subterrânea por meio de poço tubular já existente</v>
      </c>
      <c r="N585" s="1" t="s">
        <v>31</v>
      </c>
      <c r="O585" s="1" t="s">
        <v>557</v>
      </c>
      <c r="P585" s="1" t="s">
        <v>98</v>
      </c>
      <c r="Q585" s="1" t="s">
        <v>8117</v>
      </c>
      <c r="R585" s="1" t="s">
        <v>8118</v>
      </c>
      <c r="S585" s="19">
        <f t="shared" si="12"/>
        <v>0.41666666666666669</v>
      </c>
      <c r="T585" s="14">
        <v>1.5</v>
      </c>
      <c r="U585" s="1" t="s">
        <v>8119</v>
      </c>
    </row>
    <row r="586" spans="1:21" s="1" customFormat="1" ht="15" customHeight="1" x14ac:dyDescent="0.2">
      <c r="A586" s="1" t="s">
        <v>8120</v>
      </c>
      <c r="B586" s="1" t="s">
        <v>8121</v>
      </c>
      <c r="C586" s="1" t="s">
        <v>8122</v>
      </c>
      <c r="D586" s="1" t="s">
        <v>2366</v>
      </c>
      <c r="E586" s="1" t="s">
        <v>8293</v>
      </c>
      <c r="F586" s="2">
        <v>41878</v>
      </c>
      <c r="G586" s="2">
        <v>44047</v>
      </c>
      <c r="H586" s="14" t="s">
        <v>15</v>
      </c>
      <c r="I586" s="1" t="s">
        <v>142</v>
      </c>
      <c r="J586" s="14" t="s">
        <v>91</v>
      </c>
      <c r="K586" s="14" t="s">
        <v>91</v>
      </c>
      <c r="L586" s="14">
        <v>8</v>
      </c>
      <c r="M586" s="31" t="str">
        <f>VLOOKUP(L586,TiposUso!$A$1:$B$26,2,"FALSO")</f>
        <v>Captação de água subterrânea por meio de poço tubular já existente</v>
      </c>
      <c r="N586" s="1" t="s">
        <v>76</v>
      </c>
      <c r="O586" s="1" t="s">
        <v>685</v>
      </c>
      <c r="P586" s="1" t="s">
        <v>98</v>
      </c>
      <c r="Q586" s="1" t="s">
        <v>8123</v>
      </c>
      <c r="R586" s="1" t="s">
        <v>8124</v>
      </c>
      <c r="S586" s="19">
        <f t="shared" si="12"/>
        <v>0.27777777777777779</v>
      </c>
      <c r="T586" s="14">
        <v>1</v>
      </c>
    </row>
    <row r="587" spans="1:21" s="1" customFormat="1" ht="15" customHeight="1" x14ac:dyDescent="0.2">
      <c r="A587" s="1" t="s">
        <v>8125</v>
      </c>
      <c r="B587" s="1" t="s">
        <v>8121</v>
      </c>
      <c r="C587" s="1" t="s">
        <v>8122</v>
      </c>
      <c r="D587" s="1" t="s">
        <v>2366</v>
      </c>
      <c r="E587" s="1" t="s">
        <v>8294</v>
      </c>
      <c r="F587" s="2">
        <v>41878</v>
      </c>
      <c r="G587" s="2">
        <v>43316</v>
      </c>
      <c r="H587" s="14" t="s">
        <v>15</v>
      </c>
      <c r="I587" s="1" t="s">
        <v>142</v>
      </c>
      <c r="J587" s="14" t="s">
        <v>91</v>
      </c>
      <c r="K587" s="14" t="s">
        <v>91</v>
      </c>
      <c r="L587" s="14">
        <v>11</v>
      </c>
      <c r="M587" s="31" t="str">
        <f>VLOOKUP(L587,TiposUso!$A$1:$B$26,2,"FALSO")</f>
        <v>Captação de água em surgência (nascente)</v>
      </c>
      <c r="N587" s="1" t="s">
        <v>76</v>
      </c>
      <c r="O587" s="1" t="s">
        <v>685</v>
      </c>
      <c r="P587" s="14" t="s">
        <v>395</v>
      </c>
      <c r="Q587" s="1" t="s">
        <v>2368</v>
      </c>
      <c r="R587" s="1" t="s">
        <v>8126</v>
      </c>
      <c r="S587" s="19">
        <f t="shared" si="12"/>
        <v>0.41666666666666669</v>
      </c>
      <c r="T587" s="14">
        <v>1.5</v>
      </c>
    </row>
    <row r="588" spans="1:21" s="1" customFormat="1" ht="15" customHeight="1" x14ac:dyDescent="0.2">
      <c r="A588" s="1" t="s">
        <v>8127</v>
      </c>
      <c r="B588" s="1" t="s">
        <v>8128</v>
      </c>
      <c r="C588" s="1" t="s">
        <v>8129</v>
      </c>
      <c r="D588" s="1" t="s">
        <v>4444</v>
      </c>
      <c r="E588" s="1" t="s">
        <v>8295</v>
      </c>
      <c r="F588" s="2">
        <v>41878</v>
      </c>
      <c r="G588" s="2">
        <v>44658</v>
      </c>
      <c r="H588" s="14" t="s">
        <v>15</v>
      </c>
      <c r="I588" s="1" t="s">
        <v>153</v>
      </c>
      <c r="J588" s="14" t="s">
        <v>91</v>
      </c>
      <c r="K588" s="14" t="s">
        <v>91</v>
      </c>
      <c r="L588" s="14">
        <v>8</v>
      </c>
      <c r="M588" s="31" t="str">
        <f>VLOOKUP(L588,TiposUso!$A$1:$B$26,2,"FALSO")</f>
        <v>Captação de água subterrânea por meio de poço tubular já existente</v>
      </c>
      <c r="N588" s="1" t="s">
        <v>32</v>
      </c>
      <c r="O588" s="1" t="s">
        <v>548</v>
      </c>
      <c r="P588" s="1" t="s">
        <v>98</v>
      </c>
      <c r="Q588" s="1" t="s">
        <v>8130</v>
      </c>
      <c r="R588" s="1" t="s">
        <v>8131</v>
      </c>
      <c r="S588" s="19">
        <f t="shared" si="12"/>
        <v>0.33333333333333331</v>
      </c>
      <c r="T588" s="14">
        <v>1.2</v>
      </c>
      <c r="U588" s="1" t="s">
        <v>8132</v>
      </c>
    </row>
    <row r="589" spans="1:21" s="1" customFormat="1" ht="15" customHeight="1" x14ac:dyDescent="0.2">
      <c r="A589" s="1" t="s">
        <v>8133</v>
      </c>
      <c r="B589" s="1" t="s">
        <v>8128</v>
      </c>
      <c r="C589" s="1" t="s">
        <v>8129</v>
      </c>
      <c r="D589" s="1" t="s">
        <v>4444</v>
      </c>
      <c r="E589" s="1" t="s">
        <v>8296</v>
      </c>
      <c r="F589" s="2">
        <v>41878</v>
      </c>
      <c r="G589" s="2">
        <v>44658</v>
      </c>
      <c r="H589" s="14" t="s">
        <v>15</v>
      </c>
      <c r="I589" s="1" t="s">
        <v>153</v>
      </c>
      <c r="J589" s="14" t="s">
        <v>91</v>
      </c>
      <c r="K589" s="14" t="s">
        <v>91</v>
      </c>
      <c r="L589" s="14">
        <v>8</v>
      </c>
      <c r="M589" s="31" t="str">
        <f>VLOOKUP(L589,TiposUso!$A$1:$B$26,2,"FALSO")</f>
        <v>Captação de água subterrânea por meio de poço tubular já existente</v>
      </c>
      <c r="N589" s="1" t="s">
        <v>32</v>
      </c>
      <c r="O589" s="1" t="s">
        <v>548</v>
      </c>
      <c r="P589" s="1" t="s">
        <v>98</v>
      </c>
      <c r="Q589" s="1" t="s">
        <v>8134</v>
      </c>
      <c r="R589" s="1" t="s">
        <v>8135</v>
      </c>
      <c r="S589" s="19">
        <f t="shared" si="12"/>
        <v>0.33333333333333331</v>
      </c>
      <c r="T589" s="14">
        <v>1.2</v>
      </c>
      <c r="U589" s="1" t="s">
        <v>8136</v>
      </c>
    </row>
    <row r="590" spans="1:21" s="1" customFormat="1" ht="15" customHeight="1" x14ac:dyDescent="0.2">
      <c r="A590" s="1" t="s">
        <v>8137</v>
      </c>
      <c r="B590" s="1" t="s">
        <v>8138</v>
      </c>
      <c r="C590" s="1" t="s">
        <v>8139</v>
      </c>
      <c r="D590" s="1" t="s">
        <v>3047</v>
      </c>
      <c r="E590" s="1" t="s">
        <v>8297</v>
      </c>
      <c r="F590" s="2">
        <v>41878</v>
      </c>
      <c r="G590" s="2">
        <v>42658</v>
      </c>
      <c r="H590" s="14" t="s">
        <v>15</v>
      </c>
      <c r="I590" s="1" t="s">
        <v>7666</v>
      </c>
      <c r="J590" s="14" t="s">
        <v>91</v>
      </c>
      <c r="K590" s="14" t="s">
        <v>91</v>
      </c>
      <c r="L590" s="14">
        <v>11</v>
      </c>
      <c r="M590" s="31" t="str">
        <f>VLOOKUP(L590,TiposUso!$A$1:$B$26,2,"FALSO")</f>
        <v>Captação de água em surgência (nascente)</v>
      </c>
      <c r="N590" s="1" t="s">
        <v>75</v>
      </c>
      <c r="O590" s="1" t="s">
        <v>299</v>
      </c>
      <c r="P590" s="14" t="s">
        <v>395</v>
      </c>
      <c r="Q590" s="1" t="s">
        <v>8140</v>
      </c>
      <c r="R590" s="1" t="s">
        <v>8141</v>
      </c>
      <c r="S590" s="19">
        <f t="shared" si="12"/>
        <v>0.44444444444444442</v>
      </c>
      <c r="T590" s="14">
        <v>1.6</v>
      </c>
    </row>
    <row r="591" spans="1:21" s="1" customFormat="1" ht="15" customHeight="1" x14ac:dyDescent="0.2">
      <c r="A591" s="1" t="s">
        <v>8142</v>
      </c>
      <c r="B591" s="1" t="s">
        <v>8143</v>
      </c>
      <c r="C591" s="1" t="s">
        <v>8144</v>
      </c>
      <c r="D591" s="1" t="s">
        <v>5350</v>
      </c>
      <c r="E591" s="1" t="s">
        <v>8298</v>
      </c>
      <c r="F591" s="2">
        <v>41878</v>
      </c>
      <c r="G591" s="2">
        <v>44047</v>
      </c>
      <c r="H591" s="14" t="s">
        <v>15</v>
      </c>
      <c r="I591" s="1" t="s">
        <v>142</v>
      </c>
      <c r="J591" s="14" t="s">
        <v>91</v>
      </c>
      <c r="K591" s="14" t="s">
        <v>91</v>
      </c>
      <c r="L591" s="14">
        <v>8</v>
      </c>
      <c r="M591" s="31" t="str">
        <f>VLOOKUP(L591,TiposUso!$A$1:$B$26,2,"FALSO")</f>
        <v>Captação de água subterrânea por meio de poço tubular já existente</v>
      </c>
      <c r="N591" s="1" t="s">
        <v>31</v>
      </c>
      <c r="O591" s="1" t="s">
        <v>557</v>
      </c>
      <c r="P591" s="1" t="s">
        <v>98</v>
      </c>
      <c r="Q591" s="1" t="s">
        <v>4310</v>
      </c>
      <c r="R591" s="1" t="s">
        <v>5351</v>
      </c>
      <c r="S591" s="19">
        <f t="shared" si="12"/>
        <v>0.92222222222222228</v>
      </c>
      <c r="T591" s="14">
        <v>3.32</v>
      </c>
    </row>
    <row r="592" spans="1:21" s="1" customFormat="1" ht="15" customHeight="1" x14ac:dyDescent="0.2">
      <c r="A592" s="1" t="s">
        <v>8145</v>
      </c>
      <c r="B592" s="1" t="s">
        <v>8146</v>
      </c>
      <c r="C592" s="1" t="s">
        <v>8147</v>
      </c>
      <c r="D592" s="1" t="s">
        <v>6142</v>
      </c>
      <c r="E592" s="1" t="s">
        <v>8299</v>
      </c>
      <c r="F592" s="2">
        <v>41878</v>
      </c>
      <c r="G592" s="2">
        <v>43339</v>
      </c>
      <c r="H592" s="14" t="s">
        <v>15</v>
      </c>
      <c r="I592" s="1" t="s">
        <v>7172</v>
      </c>
      <c r="J592" s="14" t="s">
        <v>91</v>
      </c>
      <c r="K592" s="14" t="s">
        <v>91</v>
      </c>
      <c r="L592" s="14">
        <v>8</v>
      </c>
      <c r="M592" s="31" t="str">
        <f>VLOOKUP(L592,TiposUso!$A$1:$B$26,2,"FALSO")</f>
        <v>Captação de água subterrânea por meio de poço tubular já existente</v>
      </c>
      <c r="N592" s="1" t="s">
        <v>76</v>
      </c>
      <c r="O592" s="1" t="s">
        <v>685</v>
      </c>
      <c r="P592" s="1" t="s">
        <v>98</v>
      </c>
      <c r="Q592" s="1" t="s">
        <v>8148</v>
      </c>
      <c r="R592" s="1" t="s">
        <v>8149</v>
      </c>
      <c r="S592" s="19">
        <f t="shared" si="12"/>
        <v>2.3611111111111112</v>
      </c>
      <c r="T592" s="14">
        <v>8.5</v>
      </c>
    </row>
    <row r="593" spans="1:21" s="1" customFormat="1" ht="15" customHeight="1" x14ac:dyDescent="0.2">
      <c r="A593" s="1" t="s">
        <v>8150</v>
      </c>
      <c r="B593" s="1" t="s">
        <v>8151</v>
      </c>
      <c r="C593" s="1" t="s">
        <v>8152</v>
      </c>
      <c r="D593" s="1" t="s">
        <v>572</v>
      </c>
      <c r="E593" s="1" t="s">
        <v>8300</v>
      </c>
      <c r="F593" s="2">
        <v>41878</v>
      </c>
      <c r="G593" s="2">
        <v>44047</v>
      </c>
      <c r="H593" s="14" t="s">
        <v>15</v>
      </c>
      <c r="I593" s="1" t="s">
        <v>142</v>
      </c>
      <c r="J593" s="14" t="s">
        <v>91</v>
      </c>
      <c r="K593" s="14" t="s">
        <v>91</v>
      </c>
      <c r="L593" s="14">
        <v>8</v>
      </c>
      <c r="M593" s="31" t="str">
        <f>VLOOKUP(L593,TiposUso!$A$1:$B$26,2,"FALSO")</f>
        <v>Captação de água subterrânea por meio de poço tubular já existente</v>
      </c>
      <c r="N593" s="1" t="s">
        <v>21</v>
      </c>
      <c r="O593" s="1" t="s">
        <v>565</v>
      </c>
      <c r="P593" s="1" t="s">
        <v>98</v>
      </c>
      <c r="Q593" s="1" t="s">
        <v>8153</v>
      </c>
      <c r="R593" s="1" t="s">
        <v>8154</v>
      </c>
      <c r="S593" s="19">
        <f t="shared" si="12"/>
        <v>0.5</v>
      </c>
      <c r="T593" s="14">
        <v>1.8</v>
      </c>
    </row>
    <row r="594" spans="1:21" s="1" customFormat="1" ht="15" customHeight="1" x14ac:dyDescent="0.2">
      <c r="A594" s="1" t="s">
        <v>8155</v>
      </c>
      <c r="B594" s="1" t="s">
        <v>8094</v>
      </c>
      <c r="C594" s="1" t="s">
        <v>8095</v>
      </c>
      <c r="D594" s="1" t="s">
        <v>8096</v>
      </c>
      <c r="E594" s="1" t="s">
        <v>8301</v>
      </c>
      <c r="F594" s="2">
        <v>41878</v>
      </c>
      <c r="G594" s="2">
        <v>44047</v>
      </c>
      <c r="H594" s="14" t="s">
        <v>15</v>
      </c>
      <c r="I594" s="1" t="s">
        <v>153</v>
      </c>
      <c r="J594" s="14" t="s">
        <v>91</v>
      </c>
      <c r="K594" s="14" t="s">
        <v>91</v>
      </c>
      <c r="L594" s="14">
        <v>8</v>
      </c>
      <c r="M594" s="31" t="str">
        <f>VLOOKUP(L594,TiposUso!$A$1:$B$26,2,"FALSO")</f>
        <v>Captação de água subterrânea por meio de poço tubular já existente</v>
      </c>
      <c r="N594" s="1" t="s">
        <v>32</v>
      </c>
      <c r="O594" s="1" t="s">
        <v>548</v>
      </c>
      <c r="P594" s="1" t="s">
        <v>98</v>
      </c>
      <c r="Q594" s="1" t="s">
        <v>8100</v>
      </c>
      <c r="R594" s="1" t="s">
        <v>8098</v>
      </c>
      <c r="S594" s="19">
        <f t="shared" si="12"/>
        <v>1.1111111111111112</v>
      </c>
      <c r="T594" s="14">
        <v>4</v>
      </c>
    </row>
    <row r="595" spans="1:21" s="1" customFormat="1" ht="15" customHeight="1" x14ac:dyDescent="0.2">
      <c r="A595" s="1" t="s">
        <v>8156</v>
      </c>
      <c r="B595" s="1" t="s">
        <v>8157</v>
      </c>
      <c r="C595" s="1" t="s">
        <v>8158</v>
      </c>
      <c r="D595" s="1" t="s">
        <v>1297</v>
      </c>
      <c r="E595" s="1" t="s">
        <v>8302</v>
      </c>
      <c r="F595" s="2">
        <v>41878</v>
      </c>
      <c r="G595" s="2">
        <v>43704</v>
      </c>
      <c r="H595" s="14" t="s">
        <v>15</v>
      </c>
      <c r="I595" s="1" t="s">
        <v>183</v>
      </c>
      <c r="J595" s="14" t="s">
        <v>91</v>
      </c>
      <c r="K595" s="14" t="s">
        <v>91</v>
      </c>
      <c r="L595" s="14">
        <v>8</v>
      </c>
      <c r="M595" s="31" t="str">
        <f>VLOOKUP(L595,TiposUso!$A$1:$B$26,2,"FALSO")</f>
        <v>Captação de água subterrânea por meio de poço tubular já existente</v>
      </c>
      <c r="N595" s="1" t="s">
        <v>76</v>
      </c>
      <c r="O595" s="1" t="s">
        <v>685</v>
      </c>
      <c r="P595" s="1" t="s">
        <v>98</v>
      </c>
      <c r="Q595" s="1" t="s">
        <v>8159</v>
      </c>
      <c r="R595" s="1" t="s">
        <v>8160</v>
      </c>
      <c r="S595" s="19">
        <f t="shared" si="12"/>
        <v>0.69444444444444442</v>
      </c>
      <c r="T595" s="14">
        <v>2.5</v>
      </c>
    </row>
    <row r="596" spans="1:21" s="1" customFormat="1" ht="15" customHeight="1" x14ac:dyDescent="0.2">
      <c r="A596" s="1" t="s">
        <v>8256</v>
      </c>
      <c r="B596" s="1" t="s">
        <v>8257</v>
      </c>
      <c r="C596" s="1" t="s">
        <v>8258</v>
      </c>
      <c r="D596" s="1" t="s">
        <v>1739</v>
      </c>
      <c r="E596" s="1" t="s">
        <v>8259</v>
      </c>
      <c r="F596" s="2">
        <v>41884</v>
      </c>
      <c r="G596" s="2">
        <v>43710</v>
      </c>
      <c r="H596" s="14" t="s">
        <v>15</v>
      </c>
      <c r="I596" s="1" t="s">
        <v>2854</v>
      </c>
      <c r="J596" s="14" t="s">
        <v>91</v>
      </c>
      <c r="K596" s="14" t="s">
        <v>91</v>
      </c>
      <c r="L596" s="14">
        <v>8</v>
      </c>
      <c r="M596" s="31" t="str">
        <f>VLOOKUP(L596,TiposUso!$A$1:$B$26,2,"FALSO")</f>
        <v>Captação de água subterrânea por meio de poço tubular já existente</v>
      </c>
      <c r="N596" s="14" t="s">
        <v>27</v>
      </c>
      <c r="O596" s="1" t="s">
        <v>495</v>
      </c>
      <c r="P596" s="1" t="s">
        <v>98</v>
      </c>
      <c r="Q596" s="1" t="s">
        <v>8260</v>
      </c>
      <c r="R596" s="1" t="s">
        <v>8261</v>
      </c>
      <c r="S596" s="19">
        <f t="shared" si="12"/>
        <v>5</v>
      </c>
      <c r="T596" s="14">
        <v>18</v>
      </c>
    </row>
    <row r="597" spans="1:21" s="1" customFormat="1" ht="15" customHeight="1" x14ac:dyDescent="0.2">
      <c r="A597" s="1" t="s">
        <v>8262</v>
      </c>
      <c r="B597" s="1" t="s">
        <v>8263</v>
      </c>
      <c r="C597" s="1" t="s">
        <v>8264</v>
      </c>
      <c r="D597" s="1" t="s">
        <v>1819</v>
      </c>
      <c r="E597" s="1" t="s">
        <v>8265</v>
      </c>
      <c r="F597" s="2">
        <v>41884</v>
      </c>
      <c r="G597" s="2">
        <v>43710</v>
      </c>
      <c r="H597" s="14" t="s">
        <v>15</v>
      </c>
      <c r="I597" s="1" t="s">
        <v>298</v>
      </c>
      <c r="J597" s="14" t="s">
        <v>91</v>
      </c>
      <c r="K597" s="14" t="s">
        <v>91</v>
      </c>
      <c r="L597" s="14">
        <v>8</v>
      </c>
      <c r="M597" s="31" t="str">
        <f>VLOOKUP(L597,TiposUso!$A$1:$B$26,2,"FALSO")</f>
        <v>Captação de água subterrânea por meio de poço tubular já existente</v>
      </c>
      <c r="N597" s="14" t="s">
        <v>27</v>
      </c>
      <c r="O597" s="1" t="s">
        <v>495</v>
      </c>
      <c r="P597" s="1" t="s">
        <v>98</v>
      </c>
      <c r="Q597" s="1" t="s">
        <v>8266</v>
      </c>
      <c r="R597" s="1" t="s">
        <v>8267</v>
      </c>
      <c r="S597" s="19">
        <f t="shared" si="12"/>
        <v>0.76916666666666667</v>
      </c>
      <c r="T597" s="14">
        <v>2.7690000000000001</v>
      </c>
    </row>
    <row r="598" spans="1:21" s="1" customFormat="1" ht="15" customHeight="1" x14ac:dyDescent="0.2">
      <c r="A598" s="1" t="s">
        <v>8315</v>
      </c>
      <c r="B598" s="1" t="s">
        <v>8316</v>
      </c>
      <c r="C598" s="1" t="s">
        <v>8317</v>
      </c>
      <c r="D598" s="1" t="s">
        <v>305</v>
      </c>
      <c r="E598" s="1" t="s">
        <v>8318</v>
      </c>
      <c r="F598" s="2">
        <v>41886</v>
      </c>
      <c r="G598" s="2">
        <v>43712</v>
      </c>
      <c r="H598" s="14" t="s">
        <v>15</v>
      </c>
      <c r="I598" s="1" t="s">
        <v>8319</v>
      </c>
      <c r="J598" s="14" t="s">
        <v>91</v>
      </c>
      <c r="K598" s="14" t="s">
        <v>91</v>
      </c>
      <c r="L598" s="14">
        <v>26</v>
      </c>
      <c r="M598" s="31" t="str">
        <f>VLOOKUP(L598,TiposUso!$A$1:$B$26,2,"FALSO")</f>
        <v>Dragagem em cava aluvionar para fins de extração mineral</v>
      </c>
      <c r="N598" s="1" t="s">
        <v>64</v>
      </c>
      <c r="O598" s="1" t="s">
        <v>8320</v>
      </c>
      <c r="P598" s="14" t="s">
        <v>169</v>
      </c>
      <c r="Q598" s="36" t="s">
        <v>8321</v>
      </c>
      <c r="R598" s="36" t="s">
        <v>8322</v>
      </c>
      <c r="S598" s="19">
        <f t="shared" si="12"/>
        <v>1.8916666666666666</v>
      </c>
      <c r="T598" s="14">
        <v>6.81</v>
      </c>
    </row>
    <row r="599" spans="1:21" s="1" customFormat="1" ht="15" customHeight="1" x14ac:dyDescent="0.2">
      <c r="A599" s="1" t="s">
        <v>8323</v>
      </c>
      <c r="B599" s="1" t="s">
        <v>8324</v>
      </c>
      <c r="C599" s="1" t="s">
        <v>8325</v>
      </c>
      <c r="D599" s="1" t="s">
        <v>8326</v>
      </c>
      <c r="E599" s="1" t="s">
        <v>8327</v>
      </c>
      <c r="F599" s="2">
        <v>41886</v>
      </c>
      <c r="G599" s="2">
        <v>44078</v>
      </c>
      <c r="H599" s="14" t="s">
        <v>15</v>
      </c>
      <c r="I599" s="1" t="s">
        <v>8328</v>
      </c>
      <c r="J599" s="14" t="s">
        <v>91</v>
      </c>
      <c r="K599" s="14" t="s">
        <v>91</v>
      </c>
      <c r="L599" s="14">
        <v>8</v>
      </c>
      <c r="M599" s="31" t="str">
        <f>VLOOKUP(L599,TiposUso!$A$1:$B$26,2,"FALSO")</f>
        <v>Captação de água subterrânea por meio de poço tubular já existente</v>
      </c>
      <c r="N599" s="1" t="s">
        <v>73</v>
      </c>
      <c r="O599" s="1" t="s">
        <v>307</v>
      </c>
      <c r="P599" s="1" t="s">
        <v>98</v>
      </c>
      <c r="Q599" s="1" t="s">
        <v>8329</v>
      </c>
      <c r="R599" s="1" t="s">
        <v>8330</v>
      </c>
      <c r="S599" s="19">
        <f t="shared" si="12"/>
        <v>1.3888888888888888</v>
      </c>
      <c r="T599" s="14">
        <v>5</v>
      </c>
      <c r="U599" s="1" t="s">
        <v>8331</v>
      </c>
    </row>
    <row r="600" spans="1:21" s="1" customFormat="1" ht="15" customHeight="1" x14ac:dyDescent="0.2">
      <c r="A600" s="1" t="s">
        <v>8332</v>
      </c>
      <c r="B600" s="1" t="s">
        <v>8333</v>
      </c>
      <c r="C600" s="1" t="s">
        <v>8334</v>
      </c>
      <c r="D600" s="1" t="s">
        <v>899</v>
      </c>
      <c r="E600" s="1" t="s">
        <v>8335</v>
      </c>
      <c r="F600" s="2">
        <v>41886</v>
      </c>
      <c r="G600" s="2">
        <v>43347</v>
      </c>
      <c r="H600" s="14" t="s">
        <v>15</v>
      </c>
      <c r="I600" s="1" t="s">
        <v>8336</v>
      </c>
      <c r="J600" s="14" t="s">
        <v>91</v>
      </c>
      <c r="K600" s="14" t="s">
        <v>91</v>
      </c>
      <c r="L600" s="14">
        <v>8</v>
      </c>
      <c r="M600" s="31" t="str">
        <f>VLOOKUP(L600,TiposUso!$A$1:$B$26,2,"FALSO")</f>
        <v>Captação de água subterrânea por meio de poço tubular já existente</v>
      </c>
      <c r="N600" s="1" t="s">
        <v>73</v>
      </c>
      <c r="O600" s="1" t="s">
        <v>307</v>
      </c>
      <c r="P600" s="1" t="s">
        <v>98</v>
      </c>
      <c r="Q600" s="1" t="s">
        <v>8337</v>
      </c>
      <c r="R600" s="1" t="s">
        <v>8338</v>
      </c>
      <c r="S600" s="19">
        <f t="shared" si="12"/>
        <v>0.22222222222222221</v>
      </c>
      <c r="T600" s="14">
        <v>0.8</v>
      </c>
    </row>
    <row r="601" spans="1:21" s="1" customFormat="1" ht="15" customHeight="1" x14ac:dyDescent="0.2">
      <c r="A601" s="1" t="s">
        <v>8339</v>
      </c>
      <c r="B601" s="1" t="s">
        <v>8340</v>
      </c>
      <c r="C601" s="1" t="s">
        <v>8341</v>
      </c>
      <c r="D601" s="1" t="s">
        <v>4957</v>
      </c>
      <c r="E601" s="1" t="s">
        <v>8342</v>
      </c>
      <c r="F601" s="2">
        <v>41886</v>
      </c>
      <c r="G601" s="2">
        <v>44078</v>
      </c>
      <c r="H601" s="14" t="s">
        <v>15</v>
      </c>
      <c r="I601" s="1" t="s">
        <v>8336</v>
      </c>
      <c r="J601" s="14" t="s">
        <v>91</v>
      </c>
      <c r="K601" s="14" t="s">
        <v>91</v>
      </c>
      <c r="L601" s="14">
        <v>8</v>
      </c>
      <c r="M601" s="31" t="str">
        <f>VLOOKUP(L601,TiposUso!$A$1:$B$26,2,"FALSO")</f>
        <v>Captação de água subterrânea por meio de poço tubular já existente</v>
      </c>
      <c r="N601" s="1" t="s">
        <v>73</v>
      </c>
      <c r="O601" s="1" t="s">
        <v>307</v>
      </c>
      <c r="P601" s="1" t="s">
        <v>98</v>
      </c>
      <c r="Q601" s="1" t="s">
        <v>8343</v>
      </c>
      <c r="R601" s="1" t="s">
        <v>8344</v>
      </c>
      <c r="S601" s="19">
        <f t="shared" si="12"/>
        <v>0.55000000000000004</v>
      </c>
      <c r="T601" s="14">
        <v>1.98</v>
      </c>
    </row>
    <row r="602" spans="1:21" s="1" customFormat="1" ht="15" customHeight="1" x14ac:dyDescent="0.2">
      <c r="A602" s="1" t="s">
        <v>8345</v>
      </c>
      <c r="B602" s="1" t="s">
        <v>8346</v>
      </c>
      <c r="C602" s="1" t="s">
        <v>8347</v>
      </c>
      <c r="D602" s="1" t="s">
        <v>4930</v>
      </c>
      <c r="E602" s="1" t="s">
        <v>8348</v>
      </c>
      <c r="F602" s="2">
        <v>41886</v>
      </c>
      <c r="G602" s="2">
        <v>43347</v>
      </c>
      <c r="H602" s="14" t="s">
        <v>15</v>
      </c>
      <c r="I602" s="1" t="s">
        <v>153</v>
      </c>
      <c r="J602" s="14" t="s">
        <v>91</v>
      </c>
      <c r="K602" s="14" t="s">
        <v>91</v>
      </c>
      <c r="L602" s="14">
        <v>8</v>
      </c>
      <c r="M602" s="31" t="str">
        <f>VLOOKUP(L602,TiposUso!$A$1:$B$26,2,"FALSO")</f>
        <v>Captação de água subterrânea por meio de poço tubular já existente</v>
      </c>
      <c r="N602" s="1" t="s">
        <v>31</v>
      </c>
      <c r="O602" s="1" t="s">
        <v>8349</v>
      </c>
      <c r="P602" s="1" t="s">
        <v>98</v>
      </c>
      <c r="Q602" s="1" t="s">
        <v>8350</v>
      </c>
      <c r="R602" s="1" t="s">
        <v>8351</v>
      </c>
      <c r="S602" s="19">
        <f t="shared" si="12"/>
        <v>2.7777777777777777</v>
      </c>
      <c r="T602" s="14">
        <v>10</v>
      </c>
    </row>
    <row r="603" spans="1:21" s="1" customFormat="1" ht="15" customHeight="1" x14ac:dyDescent="0.2">
      <c r="A603" s="1" t="s">
        <v>8352</v>
      </c>
      <c r="B603" s="1" t="s">
        <v>8353</v>
      </c>
      <c r="C603" s="1" t="s">
        <v>8354</v>
      </c>
      <c r="D603" s="1" t="s">
        <v>915</v>
      </c>
      <c r="E603" s="1" t="s">
        <v>8355</v>
      </c>
      <c r="F603" s="2">
        <v>41886</v>
      </c>
      <c r="G603" s="2">
        <v>44808</v>
      </c>
      <c r="H603" s="14" t="s">
        <v>15</v>
      </c>
      <c r="I603" s="1" t="s">
        <v>153</v>
      </c>
      <c r="J603" s="14" t="s">
        <v>91</v>
      </c>
      <c r="K603" s="14" t="s">
        <v>91</v>
      </c>
      <c r="L603" s="14">
        <v>8</v>
      </c>
      <c r="M603" s="31" t="str">
        <f>VLOOKUP(L603,TiposUso!$A$1:$B$26,2,"FALSO")</f>
        <v>Captação de água subterrânea por meio de poço tubular já existente</v>
      </c>
      <c r="N603" s="1" t="s">
        <v>73</v>
      </c>
      <c r="O603" s="1" t="s">
        <v>307</v>
      </c>
      <c r="P603" s="1" t="s">
        <v>98</v>
      </c>
      <c r="Q603" s="1" t="s">
        <v>8356</v>
      </c>
      <c r="R603" s="1" t="s">
        <v>8357</v>
      </c>
      <c r="S603" s="19">
        <f t="shared" si="12"/>
        <v>4.8888888888888893</v>
      </c>
      <c r="T603" s="14">
        <v>17.600000000000001</v>
      </c>
      <c r="U603" s="1" t="s">
        <v>8358</v>
      </c>
    </row>
    <row r="604" spans="1:21" s="1" customFormat="1" ht="15" customHeight="1" x14ac:dyDescent="0.2">
      <c r="A604" s="1" t="s">
        <v>8376</v>
      </c>
      <c r="B604" s="1" t="s">
        <v>8377</v>
      </c>
      <c r="C604" s="1" t="s">
        <v>8378</v>
      </c>
      <c r="D604" s="1" t="s">
        <v>2271</v>
      </c>
      <c r="E604" s="1" t="s">
        <v>8379</v>
      </c>
      <c r="F604" s="2">
        <v>41886</v>
      </c>
      <c r="G604" s="2">
        <v>43712</v>
      </c>
      <c r="H604" s="14" t="s">
        <v>15</v>
      </c>
      <c r="I604" s="1" t="s">
        <v>183</v>
      </c>
      <c r="J604" s="14" t="s">
        <v>91</v>
      </c>
      <c r="K604" s="14" t="s">
        <v>91</v>
      </c>
      <c r="L604" s="14">
        <v>8</v>
      </c>
      <c r="M604" s="31" t="str">
        <f>VLOOKUP(L604,TiposUso!$A$1:$B$26,2,"FALSO")</f>
        <v>Captação de água subterrânea por meio de poço tubular já existente</v>
      </c>
      <c r="N604" s="1" t="s">
        <v>30</v>
      </c>
      <c r="O604" s="1" t="s">
        <v>2272</v>
      </c>
      <c r="P604" s="1" t="s">
        <v>98</v>
      </c>
      <c r="Q604" s="1" t="s">
        <v>8380</v>
      </c>
      <c r="R604" s="1" t="s">
        <v>8381</v>
      </c>
      <c r="S604" s="19">
        <f t="shared" si="12"/>
        <v>1.25</v>
      </c>
      <c r="T604" s="14">
        <v>4.5</v>
      </c>
    </row>
    <row r="605" spans="1:21" s="1" customFormat="1" ht="15" customHeight="1" x14ac:dyDescent="0.2">
      <c r="A605" s="1" t="s">
        <v>8382</v>
      </c>
      <c r="B605" s="1" t="s">
        <v>8383</v>
      </c>
      <c r="C605" s="1" t="s">
        <v>8384</v>
      </c>
      <c r="D605" s="1" t="s">
        <v>429</v>
      </c>
      <c r="E605" s="1" t="s">
        <v>8615</v>
      </c>
      <c r="F605" s="2">
        <v>41886</v>
      </c>
      <c r="G605" s="2">
        <v>43712</v>
      </c>
      <c r="H605" s="14" t="s">
        <v>15</v>
      </c>
      <c r="I605" s="1" t="s">
        <v>8385</v>
      </c>
      <c r="J605" s="14" t="s">
        <v>91</v>
      </c>
      <c r="K605" s="14" t="s">
        <v>91</v>
      </c>
      <c r="L605" s="14">
        <v>8</v>
      </c>
      <c r="M605" s="31" t="str">
        <f>VLOOKUP(L605,TiposUso!$A$1:$B$26,2,"FALSO")</f>
        <v>Captação de água subterrânea por meio de poço tubular já existente</v>
      </c>
      <c r="N605" s="1" t="s">
        <v>27</v>
      </c>
      <c r="O605" s="1" t="s">
        <v>495</v>
      </c>
      <c r="P605" s="1" t="s">
        <v>98</v>
      </c>
      <c r="Q605" s="1" t="s">
        <v>8386</v>
      </c>
      <c r="R605" s="1" t="s">
        <v>8387</v>
      </c>
      <c r="S605" s="19">
        <f t="shared" si="12"/>
        <v>0.55555555555555558</v>
      </c>
      <c r="T605" s="14">
        <v>2</v>
      </c>
    </row>
    <row r="606" spans="1:21" s="1" customFormat="1" ht="15" customHeight="1" x14ac:dyDescent="0.2">
      <c r="A606" s="1" t="s">
        <v>8388</v>
      </c>
      <c r="B606" s="1" t="s">
        <v>8389</v>
      </c>
      <c r="C606" s="1" t="s">
        <v>8390</v>
      </c>
      <c r="D606" s="1" t="s">
        <v>1762</v>
      </c>
      <c r="E606" s="1" t="s">
        <v>8391</v>
      </c>
      <c r="F606" s="2">
        <v>41886</v>
      </c>
      <c r="G606" s="2">
        <v>43712</v>
      </c>
      <c r="H606" s="14" t="s">
        <v>15</v>
      </c>
      <c r="I606" s="1" t="s">
        <v>580</v>
      </c>
      <c r="J606" s="14" t="s">
        <v>91</v>
      </c>
      <c r="K606" s="14" t="s">
        <v>91</v>
      </c>
      <c r="L606" s="14">
        <v>8</v>
      </c>
      <c r="M606" s="31" t="str">
        <f>VLOOKUP(L606,TiposUso!$A$1:$B$26,2,"FALSO")</f>
        <v>Captação de água subterrânea por meio de poço tubular já existente</v>
      </c>
      <c r="N606" s="1" t="s">
        <v>29</v>
      </c>
      <c r="O606" s="1" t="s">
        <v>495</v>
      </c>
      <c r="P606" s="1" t="s">
        <v>98</v>
      </c>
      <c r="Q606" s="1" t="s">
        <v>8392</v>
      </c>
      <c r="R606" s="1" t="s">
        <v>8393</v>
      </c>
      <c r="S606" s="19">
        <f t="shared" si="12"/>
        <v>0.44444444444444442</v>
      </c>
      <c r="T606" s="14">
        <v>1.6</v>
      </c>
    </row>
    <row r="607" spans="1:21" s="1" customFormat="1" ht="15" customHeight="1" x14ac:dyDescent="0.2">
      <c r="A607" s="1" t="s">
        <v>8394</v>
      </c>
      <c r="B607" s="1" t="s">
        <v>8395</v>
      </c>
      <c r="C607" s="1" t="s">
        <v>8396</v>
      </c>
      <c r="D607" s="1" t="s">
        <v>2085</v>
      </c>
      <c r="E607" s="1" t="s">
        <v>8397</v>
      </c>
      <c r="F607" s="2">
        <v>41886</v>
      </c>
      <c r="G607" s="2">
        <v>43712</v>
      </c>
      <c r="H607" s="14" t="s">
        <v>15</v>
      </c>
      <c r="I607" s="1" t="s">
        <v>87</v>
      </c>
      <c r="J607" s="14" t="s">
        <v>91</v>
      </c>
      <c r="K607" s="14" t="s">
        <v>91</v>
      </c>
      <c r="L607" s="14">
        <v>9</v>
      </c>
      <c r="M607" s="31" t="str">
        <f>VLOOKUP(L607,TiposUso!$A$1:$B$26,2,"FALSO")</f>
        <v>Captação de água subterrânea por meio de poço manual (cisterna)</v>
      </c>
      <c r="N607" s="1" t="s">
        <v>30</v>
      </c>
      <c r="O607" s="1" t="s">
        <v>1721</v>
      </c>
      <c r="P607" s="1" t="s">
        <v>98</v>
      </c>
      <c r="Q607" s="1" t="s">
        <v>8398</v>
      </c>
      <c r="R607" s="1" t="s">
        <v>8399</v>
      </c>
      <c r="S607" s="19">
        <f t="shared" si="12"/>
        <v>2.2222222222222223</v>
      </c>
      <c r="T607" s="14">
        <v>8</v>
      </c>
      <c r="U607" s="1" t="s">
        <v>8400</v>
      </c>
    </row>
    <row r="608" spans="1:21" s="1" customFormat="1" ht="15" customHeight="1" x14ac:dyDescent="0.2">
      <c r="A608" s="1" t="s">
        <v>8401</v>
      </c>
      <c r="B608" s="1" t="s">
        <v>8402</v>
      </c>
      <c r="C608" s="1" t="s">
        <v>8403</v>
      </c>
      <c r="D608" s="1" t="s">
        <v>1016</v>
      </c>
      <c r="E608" s="1" t="s">
        <v>8404</v>
      </c>
      <c r="F608" s="2">
        <v>41886</v>
      </c>
      <c r="G608" s="2">
        <v>43712</v>
      </c>
      <c r="H608" s="14" t="s">
        <v>15</v>
      </c>
      <c r="I608" s="1" t="s">
        <v>298</v>
      </c>
      <c r="J608" s="14" t="s">
        <v>91</v>
      </c>
      <c r="K608" s="14" t="s">
        <v>91</v>
      </c>
      <c r="L608" s="14">
        <v>8</v>
      </c>
      <c r="M608" s="31" t="str">
        <f>VLOOKUP(L608,TiposUso!$A$1:$B$26,2,"FALSO")</f>
        <v>Captação de água subterrânea por meio de poço tubular já existente</v>
      </c>
      <c r="N608" s="1" t="s">
        <v>30</v>
      </c>
      <c r="O608" s="1" t="s">
        <v>1728</v>
      </c>
      <c r="P608" s="1" t="s">
        <v>98</v>
      </c>
      <c r="Q608" s="1" t="s">
        <v>8405</v>
      </c>
      <c r="R608" s="1" t="s">
        <v>8406</v>
      </c>
      <c r="S608" s="19">
        <f t="shared" si="12"/>
        <v>2.0833333333333335</v>
      </c>
      <c r="T608" s="14">
        <v>7.5</v>
      </c>
    </row>
    <row r="609" spans="1:21" s="1" customFormat="1" ht="15" customHeight="1" x14ac:dyDescent="0.2">
      <c r="A609" s="1" t="s">
        <v>8407</v>
      </c>
      <c r="B609" s="1" t="s">
        <v>8408</v>
      </c>
      <c r="C609" s="1" t="s">
        <v>8409</v>
      </c>
      <c r="D609" s="1" t="s">
        <v>503</v>
      </c>
      <c r="E609" s="1" t="s">
        <v>8410</v>
      </c>
      <c r="F609" s="2">
        <v>41886</v>
      </c>
      <c r="G609" s="2">
        <v>43712</v>
      </c>
      <c r="H609" s="14" t="s">
        <v>15</v>
      </c>
      <c r="I609" s="1" t="s">
        <v>183</v>
      </c>
      <c r="J609" s="14" t="s">
        <v>91</v>
      </c>
      <c r="K609" s="14" t="s">
        <v>91</v>
      </c>
      <c r="L609" s="14">
        <v>8</v>
      </c>
      <c r="M609" s="31" t="str">
        <f>VLOOKUP(L609,TiposUso!$A$1:$B$26,2,"FALSO")</f>
        <v>Captação de água subterrânea por meio de poço tubular já existente</v>
      </c>
      <c r="N609" s="1" t="s">
        <v>27</v>
      </c>
      <c r="O609" s="1" t="s">
        <v>495</v>
      </c>
      <c r="P609" s="1" t="s">
        <v>98</v>
      </c>
      <c r="Q609" s="1" t="s">
        <v>8411</v>
      </c>
      <c r="R609" s="1" t="s">
        <v>8412</v>
      </c>
      <c r="S609" s="19">
        <f t="shared" si="12"/>
        <v>5</v>
      </c>
      <c r="T609" s="14">
        <v>18</v>
      </c>
    </row>
    <row r="610" spans="1:21" s="1" customFormat="1" ht="15" customHeight="1" x14ac:dyDescent="0.2">
      <c r="A610" s="1" t="s">
        <v>8413</v>
      </c>
      <c r="B610" s="1" t="s">
        <v>8414</v>
      </c>
      <c r="C610" s="1" t="s">
        <v>8415</v>
      </c>
      <c r="D610" s="1" t="s">
        <v>1762</v>
      </c>
      <c r="E610" s="1" t="s">
        <v>8416</v>
      </c>
      <c r="F610" s="2">
        <v>41886</v>
      </c>
      <c r="G610" s="2">
        <v>43712</v>
      </c>
      <c r="H610" s="14" t="s">
        <v>15</v>
      </c>
      <c r="I610" s="1" t="s">
        <v>183</v>
      </c>
      <c r="J610" s="14" t="s">
        <v>91</v>
      </c>
      <c r="K610" s="14" t="s">
        <v>91</v>
      </c>
      <c r="L610" s="14">
        <v>8</v>
      </c>
      <c r="M610" s="31" t="str">
        <f>VLOOKUP(L610,TiposUso!$A$1:$B$26,2,"FALSO")</f>
        <v>Captação de água subterrânea por meio de poço tubular já existente</v>
      </c>
      <c r="N610" s="1" t="s">
        <v>27</v>
      </c>
      <c r="O610" s="1" t="s">
        <v>1927</v>
      </c>
      <c r="P610" s="1" t="s">
        <v>98</v>
      </c>
      <c r="Q610" s="1" t="s">
        <v>8417</v>
      </c>
      <c r="R610" s="1" t="s">
        <v>8418</v>
      </c>
      <c r="S610" s="19">
        <f t="shared" si="12"/>
        <v>0.58333333333333337</v>
      </c>
      <c r="T610" s="14">
        <v>2.1</v>
      </c>
    </row>
    <row r="611" spans="1:21" s="1" customFormat="1" ht="15" customHeight="1" x14ac:dyDescent="0.2">
      <c r="A611" s="1" t="s">
        <v>8419</v>
      </c>
      <c r="B611" s="1" t="s">
        <v>8420</v>
      </c>
      <c r="C611" s="1" t="s">
        <v>8421</v>
      </c>
      <c r="D611" s="1" t="s">
        <v>89</v>
      </c>
      <c r="E611" s="1" t="s">
        <v>8422</v>
      </c>
      <c r="F611" s="2">
        <v>41886</v>
      </c>
      <c r="G611" s="2">
        <v>43712</v>
      </c>
      <c r="H611" s="14" t="s">
        <v>15</v>
      </c>
      <c r="I611" s="1" t="s">
        <v>183</v>
      </c>
      <c r="J611" s="14" t="s">
        <v>91</v>
      </c>
      <c r="K611" s="14" t="s">
        <v>91</v>
      </c>
      <c r="L611" s="14">
        <v>8</v>
      </c>
      <c r="M611" s="31" t="str">
        <f>VLOOKUP(L611,TiposUso!$A$1:$B$26,2,"FALSO")</f>
        <v>Captação de água subterrânea por meio de poço tubular já existente</v>
      </c>
      <c r="N611" s="1" t="s">
        <v>72</v>
      </c>
      <c r="O611" s="1" t="s">
        <v>8423</v>
      </c>
      <c r="P611" s="1" t="s">
        <v>98</v>
      </c>
      <c r="Q611" s="1" t="s">
        <v>8424</v>
      </c>
      <c r="R611" s="1" t="s">
        <v>8425</v>
      </c>
      <c r="S611" s="19">
        <f t="shared" si="12"/>
        <v>0.61111111111111116</v>
      </c>
      <c r="T611" s="14">
        <v>2.2000000000000002</v>
      </c>
    </row>
    <row r="612" spans="1:21" s="1" customFormat="1" ht="15" customHeight="1" x14ac:dyDescent="0.2">
      <c r="A612" s="1" t="s">
        <v>8428</v>
      </c>
      <c r="B612" s="1" t="s">
        <v>2859</v>
      </c>
      <c r="C612" s="1" t="s">
        <v>928</v>
      </c>
      <c r="D612" s="1" t="s">
        <v>8429</v>
      </c>
      <c r="E612" s="1" t="s">
        <v>8430</v>
      </c>
      <c r="F612" s="2">
        <v>41887</v>
      </c>
      <c r="G612" s="2">
        <v>54671</v>
      </c>
      <c r="H612" s="14" t="s">
        <v>15</v>
      </c>
      <c r="I612" s="1" t="s">
        <v>826</v>
      </c>
      <c r="J612" s="14" t="s">
        <v>91</v>
      </c>
      <c r="K612" s="14" t="s">
        <v>91</v>
      </c>
      <c r="L612" s="14">
        <v>8</v>
      </c>
      <c r="M612" s="31" t="str">
        <f>VLOOKUP(L612,TiposUso!$A$1:$B$26,2,"FALSO")</f>
        <v>Captação de água subterrânea por meio de poço tubular já existente</v>
      </c>
      <c r="N612" s="1" t="s">
        <v>64</v>
      </c>
      <c r="O612" s="1" t="s">
        <v>2862</v>
      </c>
      <c r="P612" s="1" t="s">
        <v>98</v>
      </c>
      <c r="Q612" s="1" t="s">
        <v>8431</v>
      </c>
      <c r="R612" s="1" t="s">
        <v>8432</v>
      </c>
      <c r="S612" s="19">
        <f t="shared" si="12"/>
        <v>4.8</v>
      </c>
      <c r="T612" s="14">
        <v>17.28</v>
      </c>
    </row>
    <row r="613" spans="1:21" s="1" customFormat="1" ht="15" customHeight="1" x14ac:dyDescent="0.2">
      <c r="A613" s="1" t="s">
        <v>8433</v>
      </c>
      <c r="B613" s="1" t="s">
        <v>8434</v>
      </c>
      <c r="C613" s="1" t="s">
        <v>8435</v>
      </c>
      <c r="D613" s="1" t="s">
        <v>5034</v>
      </c>
      <c r="E613" s="1" t="s">
        <v>8436</v>
      </c>
      <c r="F613" s="2">
        <v>41887</v>
      </c>
      <c r="G613" s="2">
        <v>43713</v>
      </c>
      <c r="H613" s="14" t="s">
        <v>15</v>
      </c>
      <c r="I613" s="1" t="s">
        <v>142</v>
      </c>
      <c r="J613" s="14" t="s">
        <v>91</v>
      </c>
      <c r="K613" s="14" t="s">
        <v>91</v>
      </c>
      <c r="L613" s="14">
        <v>8</v>
      </c>
      <c r="M613" s="31" t="str">
        <f>VLOOKUP(L613,TiposUso!$A$1:$B$26,2,"FALSO")</f>
        <v>Captação de água subterrânea por meio de poço tubular já existente</v>
      </c>
      <c r="N613" s="1" t="s">
        <v>67</v>
      </c>
      <c r="O613" s="1" t="s">
        <v>8437</v>
      </c>
      <c r="P613" s="1" t="s">
        <v>98</v>
      </c>
      <c r="Q613" s="1" t="s">
        <v>8438</v>
      </c>
      <c r="R613" s="1" t="s">
        <v>8439</v>
      </c>
      <c r="S613" s="19">
        <f t="shared" si="12"/>
        <v>0.19444444444444445</v>
      </c>
      <c r="T613" s="14">
        <v>0.7</v>
      </c>
      <c r="U613" s="1" t="s">
        <v>8440</v>
      </c>
    </row>
    <row r="614" spans="1:21" s="1" customFormat="1" ht="15" customHeight="1" x14ac:dyDescent="0.2">
      <c r="A614" s="1" t="s">
        <v>8441</v>
      </c>
      <c r="B614" s="1" t="s">
        <v>8442</v>
      </c>
      <c r="C614" s="1" t="s">
        <v>8443</v>
      </c>
      <c r="D614" s="1" t="s">
        <v>8444</v>
      </c>
      <c r="E614" s="1" t="s">
        <v>8616</v>
      </c>
      <c r="F614" s="2">
        <v>41893</v>
      </c>
      <c r="G614" s="2">
        <v>43902</v>
      </c>
      <c r="H614" s="14" t="s">
        <v>15</v>
      </c>
      <c r="I614" s="1" t="s">
        <v>183</v>
      </c>
      <c r="J614" s="14" t="s">
        <v>91</v>
      </c>
      <c r="K614" s="14" t="s">
        <v>91</v>
      </c>
      <c r="L614" s="14">
        <v>8</v>
      </c>
      <c r="M614" s="31" t="str">
        <f>VLOOKUP(L614,TiposUso!$A$1:$B$26,2,"FALSO")</f>
        <v>Captação de água subterrânea por meio de poço tubular já existente</v>
      </c>
      <c r="N614" s="1" t="s">
        <v>23</v>
      </c>
      <c r="O614" s="1" t="s">
        <v>255</v>
      </c>
      <c r="P614" s="1" t="s">
        <v>98</v>
      </c>
      <c r="Q614" s="1" t="s">
        <v>8445</v>
      </c>
      <c r="R614" s="1" t="s">
        <v>8446</v>
      </c>
      <c r="S614" s="19">
        <f t="shared" si="12"/>
        <v>0.75</v>
      </c>
      <c r="T614" s="14">
        <v>2.7</v>
      </c>
    </row>
    <row r="615" spans="1:21" s="1" customFormat="1" ht="15" customHeight="1" x14ac:dyDescent="0.2">
      <c r="A615" s="1" t="s">
        <v>8447</v>
      </c>
      <c r="B615" s="1" t="s">
        <v>8448</v>
      </c>
      <c r="C615" s="1" t="s">
        <v>8449</v>
      </c>
      <c r="D615" s="1" t="s">
        <v>5464</v>
      </c>
      <c r="E615" s="1" t="s">
        <v>8617</v>
      </c>
      <c r="F615" s="2">
        <v>41893</v>
      </c>
      <c r="G615" s="2">
        <v>42609</v>
      </c>
      <c r="H615" s="14" t="s">
        <v>15</v>
      </c>
      <c r="I615" s="1" t="s">
        <v>87</v>
      </c>
      <c r="J615" s="14" t="s">
        <v>91</v>
      </c>
      <c r="K615" s="14" t="s">
        <v>91</v>
      </c>
      <c r="L615" s="14">
        <v>8</v>
      </c>
      <c r="M615" s="31" t="str">
        <f>VLOOKUP(L615,TiposUso!$A$1:$B$26,2,"FALSO")</f>
        <v>Captação de água subterrânea por meio de poço tubular já existente</v>
      </c>
      <c r="N615" s="1" t="s">
        <v>33</v>
      </c>
      <c r="O615" s="1" t="s">
        <v>277</v>
      </c>
      <c r="P615" s="1" t="s">
        <v>98</v>
      </c>
      <c r="Q615" s="1" t="s">
        <v>8450</v>
      </c>
      <c r="R615" s="1" t="s">
        <v>8451</v>
      </c>
      <c r="S615" s="19">
        <f t="shared" si="12"/>
        <v>0.69444444444444442</v>
      </c>
      <c r="T615" s="14">
        <v>2.5</v>
      </c>
    </row>
    <row r="616" spans="1:21" s="1" customFormat="1" ht="15" customHeight="1" x14ac:dyDescent="0.2">
      <c r="A616" s="1" t="s">
        <v>8452</v>
      </c>
      <c r="B616" s="1" t="s">
        <v>8453</v>
      </c>
      <c r="C616" s="1" t="s">
        <v>8454</v>
      </c>
      <c r="D616" s="1" t="s">
        <v>4921</v>
      </c>
      <c r="E616" s="1" t="s">
        <v>8618</v>
      </c>
      <c r="F616" s="2">
        <v>41893</v>
      </c>
      <c r="G616" s="2">
        <v>42332</v>
      </c>
      <c r="H616" s="14" t="s">
        <v>15</v>
      </c>
      <c r="I616" s="1" t="s">
        <v>142</v>
      </c>
      <c r="J616" s="14" t="s">
        <v>91</v>
      </c>
      <c r="K616" s="14" t="s">
        <v>91</v>
      </c>
      <c r="L616" s="14">
        <v>8</v>
      </c>
      <c r="M616" s="31" t="str">
        <f>VLOOKUP(L616,TiposUso!$A$1:$B$26,2,"FALSO")</f>
        <v>Captação de água subterrânea por meio de poço tubular já existente</v>
      </c>
      <c r="N616" s="1" t="s">
        <v>33</v>
      </c>
      <c r="O616" s="1" t="s">
        <v>227</v>
      </c>
      <c r="P616" s="1" t="s">
        <v>98</v>
      </c>
      <c r="Q616" s="1" t="s">
        <v>8455</v>
      </c>
      <c r="R616" s="1" t="s">
        <v>5520</v>
      </c>
      <c r="S616" s="19">
        <f t="shared" si="12"/>
        <v>0.82499999999999996</v>
      </c>
      <c r="T616" s="14">
        <v>2.97</v>
      </c>
      <c r="U616" s="1" t="s">
        <v>8456</v>
      </c>
    </row>
    <row r="617" spans="1:21" s="1" customFormat="1" ht="15" customHeight="1" x14ac:dyDescent="0.2">
      <c r="A617" s="1" t="s">
        <v>8457</v>
      </c>
      <c r="B617" s="1" t="s">
        <v>8453</v>
      </c>
      <c r="C617" s="1" t="s">
        <v>8454</v>
      </c>
      <c r="D617" s="1" t="s">
        <v>4921</v>
      </c>
      <c r="E617" s="1" t="s">
        <v>8619</v>
      </c>
      <c r="F617" s="2">
        <v>41893</v>
      </c>
      <c r="G617" s="2">
        <v>42332</v>
      </c>
      <c r="H617" s="14" t="s">
        <v>15</v>
      </c>
      <c r="I617" s="1" t="s">
        <v>142</v>
      </c>
      <c r="J617" s="14" t="s">
        <v>91</v>
      </c>
      <c r="K617" s="14" t="s">
        <v>91</v>
      </c>
      <c r="L617" s="14">
        <v>8</v>
      </c>
      <c r="M617" s="31" t="str">
        <f>VLOOKUP(L617,TiposUso!$A$1:$B$26,2,"FALSO")</f>
        <v>Captação de água subterrânea por meio de poço tubular já existente</v>
      </c>
      <c r="N617" s="1" t="s">
        <v>33</v>
      </c>
      <c r="O617" s="1" t="s">
        <v>227</v>
      </c>
      <c r="P617" s="1" t="s">
        <v>98</v>
      </c>
      <c r="Q617" s="1" t="s">
        <v>8455</v>
      </c>
      <c r="R617" s="1" t="s">
        <v>8458</v>
      </c>
      <c r="S617" s="19">
        <f t="shared" si="12"/>
        <v>3.0555555555555554</v>
      </c>
      <c r="T617" s="14">
        <v>11</v>
      </c>
      <c r="U617" s="1" t="s">
        <v>8459</v>
      </c>
    </row>
    <row r="618" spans="1:21" s="1" customFormat="1" ht="15" customHeight="1" x14ac:dyDescent="0.2">
      <c r="A618" s="1" t="s">
        <v>8460</v>
      </c>
      <c r="B618" s="1" t="s">
        <v>8461</v>
      </c>
      <c r="C618" s="1" t="s">
        <v>8462</v>
      </c>
      <c r="D618" s="1" t="s">
        <v>8444</v>
      </c>
      <c r="E618" s="1" t="s">
        <v>8620</v>
      </c>
      <c r="F618" s="2">
        <v>41893</v>
      </c>
      <c r="G618" s="2">
        <v>44035</v>
      </c>
      <c r="H618" s="14" t="s">
        <v>15</v>
      </c>
      <c r="I618" s="1" t="s">
        <v>580</v>
      </c>
      <c r="J618" s="14" t="s">
        <v>91</v>
      </c>
      <c r="K618" s="14" t="s">
        <v>91</v>
      </c>
      <c r="L618" s="14">
        <v>8</v>
      </c>
      <c r="M618" s="31" t="str">
        <f>VLOOKUP(L618,TiposUso!$A$1:$B$26,2,"FALSO")</f>
        <v>Captação de água subterrânea por meio de poço tubular já existente</v>
      </c>
      <c r="N618" s="1" t="s">
        <v>23</v>
      </c>
      <c r="O618" s="1" t="s">
        <v>255</v>
      </c>
      <c r="P618" s="1" t="s">
        <v>98</v>
      </c>
      <c r="Q618" s="1" t="s">
        <v>8463</v>
      </c>
      <c r="R618" s="1" t="s">
        <v>8464</v>
      </c>
      <c r="S618" s="19">
        <f t="shared" si="12"/>
        <v>1.5277777777777777</v>
      </c>
      <c r="T618" s="14">
        <v>5.5</v>
      </c>
    </row>
    <row r="619" spans="1:21" s="1" customFormat="1" ht="15" customHeight="1" x14ac:dyDescent="0.2">
      <c r="A619" s="1" t="s">
        <v>8465</v>
      </c>
      <c r="B619" s="1" t="s">
        <v>8466</v>
      </c>
      <c r="C619" s="1" t="s">
        <v>8467</v>
      </c>
      <c r="D619" s="1" t="s">
        <v>242</v>
      </c>
      <c r="E619" s="1" t="s">
        <v>8621</v>
      </c>
      <c r="F619" s="2">
        <v>41893</v>
      </c>
      <c r="G619" s="2">
        <v>43220</v>
      </c>
      <c r="H619" s="14" t="s">
        <v>15</v>
      </c>
      <c r="I619" s="1" t="s">
        <v>153</v>
      </c>
      <c r="J619" s="14" t="s">
        <v>91</v>
      </c>
      <c r="K619" s="14" t="s">
        <v>91</v>
      </c>
      <c r="L619" s="14">
        <v>8</v>
      </c>
      <c r="M619" s="31" t="str">
        <f>VLOOKUP(L619,TiposUso!$A$1:$B$26,2,"FALSO")</f>
        <v>Captação de água subterrânea por meio de poço tubular já existente</v>
      </c>
      <c r="N619" s="1" t="s">
        <v>35</v>
      </c>
      <c r="O619" s="1" t="s">
        <v>277</v>
      </c>
      <c r="P619" s="1" t="s">
        <v>98</v>
      </c>
      <c r="Q619" s="1" t="s">
        <v>8468</v>
      </c>
      <c r="R619" s="1" t="s">
        <v>8469</v>
      </c>
      <c r="S619" s="19">
        <f t="shared" si="12"/>
        <v>0.83333333333333337</v>
      </c>
      <c r="T619" s="14">
        <v>3</v>
      </c>
      <c r="U619" s="1" t="s">
        <v>8470</v>
      </c>
    </row>
    <row r="620" spans="1:21" s="1" customFormat="1" ht="15" customHeight="1" x14ac:dyDescent="0.2">
      <c r="A620" s="1" t="s">
        <v>8471</v>
      </c>
      <c r="B620" s="1" t="s">
        <v>8472</v>
      </c>
      <c r="C620" s="1" t="s">
        <v>8473</v>
      </c>
      <c r="D620" s="1" t="s">
        <v>242</v>
      </c>
      <c r="E620" s="1" t="s">
        <v>8622</v>
      </c>
      <c r="F620" s="2">
        <v>41893</v>
      </c>
      <c r="G620" s="2">
        <v>43719</v>
      </c>
      <c r="H620" s="14" t="s">
        <v>15</v>
      </c>
      <c r="I620" s="1" t="s">
        <v>298</v>
      </c>
      <c r="J620" s="14" t="s">
        <v>91</v>
      </c>
      <c r="K620" s="14" t="s">
        <v>91</v>
      </c>
      <c r="L620" s="14">
        <v>8</v>
      </c>
      <c r="M620" s="31" t="str">
        <f>VLOOKUP(L620,TiposUso!$A$1:$B$26,2,"FALSO")</f>
        <v>Captação de água subterrânea por meio de poço tubular já existente</v>
      </c>
      <c r="N620" s="1" t="s">
        <v>35</v>
      </c>
      <c r="O620" s="1" t="s">
        <v>277</v>
      </c>
      <c r="P620" s="1" t="s">
        <v>98</v>
      </c>
      <c r="Q620" s="1" t="s">
        <v>8474</v>
      </c>
      <c r="R620" s="1" t="s">
        <v>8475</v>
      </c>
      <c r="S620" s="19">
        <f t="shared" si="12"/>
        <v>2.0833333333333335</v>
      </c>
      <c r="T620" s="14">
        <v>7.5</v>
      </c>
      <c r="U620" s="1" t="s">
        <v>8476</v>
      </c>
    </row>
    <row r="621" spans="1:21" s="1" customFormat="1" ht="15" customHeight="1" x14ac:dyDescent="0.2">
      <c r="A621" s="1" t="s">
        <v>8477</v>
      </c>
      <c r="B621" s="1" t="s">
        <v>8472</v>
      </c>
      <c r="C621" s="1" t="s">
        <v>8473</v>
      </c>
      <c r="D621" s="1" t="s">
        <v>242</v>
      </c>
      <c r="E621" s="1" t="s">
        <v>8623</v>
      </c>
      <c r="F621" s="2">
        <v>41893</v>
      </c>
      <c r="G621" s="2">
        <v>43719</v>
      </c>
      <c r="H621" s="14" t="s">
        <v>15</v>
      </c>
      <c r="I621" s="1" t="s">
        <v>298</v>
      </c>
      <c r="J621" s="14" t="s">
        <v>91</v>
      </c>
      <c r="K621" s="14" t="s">
        <v>91</v>
      </c>
      <c r="L621" s="14">
        <v>8</v>
      </c>
      <c r="M621" s="31" t="str">
        <f>VLOOKUP(L621,TiposUso!$A$1:$B$26,2,"FALSO")</f>
        <v>Captação de água subterrânea por meio de poço tubular já existente</v>
      </c>
      <c r="N621" s="1" t="s">
        <v>35</v>
      </c>
      <c r="O621" s="1" t="s">
        <v>277</v>
      </c>
      <c r="P621" s="1" t="s">
        <v>98</v>
      </c>
      <c r="Q621" s="1" t="s">
        <v>8478</v>
      </c>
      <c r="R621" s="1" t="s">
        <v>8479</v>
      </c>
      <c r="S621" s="19">
        <f t="shared" si="12"/>
        <v>0.34722222222222221</v>
      </c>
      <c r="T621" s="14">
        <v>1.25</v>
      </c>
      <c r="U621" s="1" t="s">
        <v>8480</v>
      </c>
    </row>
    <row r="622" spans="1:21" s="1" customFormat="1" ht="15" customHeight="1" x14ac:dyDescent="0.2">
      <c r="A622" s="1" t="s">
        <v>8481</v>
      </c>
      <c r="B622" s="1" t="s">
        <v>8482</v>
      </c>
      <c r="C622" s="1" t="s">
        <v>8483</v>
      </c>
      <c r="D622" s="1" t="s">
        <v>1981</v>
      </c>
      <c r="E622" s="1" t="s">
        <v>8624</v>
      </c>
      <c r="F622" s="2">
        <v>41893</v>
      </c>
      <c r="G622" s="2">
        <v>43719</v>
      </c>
      <c r="H622" s="14" t="s">
        <v>15</v>
      </c>
      <c r="I622" s="1" t="s">
        <v>580</v>
      </c>
      <c r="J622" s="14" t="s">
        <v>91</v>
      </c>
      <c r="K622" s="14" t="s">
        <v>91</v>
      </c>
      <c r="L622" s="14">
        <v>8</v>
      </c>
      <c r="M622" s="31" t="str">
        <f>VLOOKUP(L622,TiposUso!$A$1:$B$26,2,"FALSO")</f>
        <v>Captação de água subterrânea por meio de poço tubular já existente</v>
      </c>
      <c r="N622" s="1" t="s">
        <v>23</v>
      </c>
      <c r="O622" s="1" t="s">
        <v>271</v>
      </c>
      <c r="P622" s="1" t="s">
        <v>98</v>
      </c>
      <c r="Q622" s="1" t="s">
        <v>8484</v>
      </c>
      <c r="R622" s="1" t="s">
        <v>3839</v>
      </c>
      <c r="S622" s="19">
        <f t="shared" si="12"/>
        <v>1.8611111111111112</v>
      </c>
      <c r="T622" s="14">
        <v>6.7</v>
      </c>
      <c r="U622" s="1" t="s">
        <v>8485</v>
      </c>
    </row>
    <row r="623" spans="1:21" s="1" customFormat="1" ht="15" customHeight="1" x14ac:dyDescent="0.2">
      <c r="A623" s="1" t="s">
        <v>8486</v>
      </c>
      <c r="B623" s="1" t="s">
        <v>8487</v>
      </c>
      <c r="C623" s="1" t="s">
        <v>8488</v>
      </c>
      <c r="D623" s="1" t="s">
        <v>8489</v>
      </c>
      <c r="E623" s="1" t="s">
        <v>8625</v>
      </c>
      <c r="F623" s="2">
        <v>41893</v>
      </c>
      <c r="G623" s="2">
        <v>43053</v>
      </c>
      <c r="H623" s="14" t="s">
        <v>15</v>
      </c>
      <c r="I623" s="1" t="s">
        <v>142</v>
      </c>
      <c r="J623" s="14" t="s">
        <v>91</v>
      </c>
      <c r="K623" s="14" t="s">
        <v>91</v>
      </c>
      <c r="L623" s="14">
        <v>11</v>
      </c>
      <c r="M623" s="31" t="str">
        <f>VLOOKUP(L623,TiposUso!$A$1:$B$26,2,"FALSO")</f>
        <v>Captação de água em surgência (nascente)</v>
      </c>
      <c r="N623" s="1" t="s">
        <v>33</v>
      </c>
      <c r="O623" s="1" t="s">
        <v>227</v>
      </c>
      <c r="P623" s="14" t="s">
        <v>395</v>
      </c>
      <c r="Q623" s="1" t="s">
        <v>8490</v>
      </c>
      <c r="R623" s="1" t="s">
        <v>4056</v>
      </c>
      <c r="S623" s="19">
        <f t="shared" si="12"/>
        <v>0.3</v>
      </c>
      <c r="T623" s="14">
        <v>1.08</v>
      </c>
    </row>
    <row r="624" spans="1:21" s="1" customFormat="1" ht="15" customHeight="1" x14ac:dyDescent="0.2">
      <c r="A624" s="1" t="s">
        <v>8491</v>
      </c>
      <c r="B624" s="1" t="s">
        <v>8492</v>
      </c>
      <c r="C624" s="1" t="s">
        <v>8493</v>
      </c>
      <c r="D624" s="1" t="s">
        <v>5472</v>
      </c>
      <c r="E624" s="1" t="s">
        <v>8626</v>
      </c>
      <c r="F624" s="2">
        <v>41893</v>
      </c>
      <c r="G624" s="2">
        <v>43248</v>
      </c>
      <c r="H624" s="14" t="s">
        <v>15</v>
      </c>
      <c r="I624" s="1" t="s">
        <v>142</v>
      </c>
      <c r="J624" s="14" t="s">
        <v>91</v>
      </c>
      <c r="K624" s="14" t="s">
        <v>91</v>
      </c>
      <c r="L624" s="14">
        <v>8</v>
      </c>
      <c r="M624" s="31" t="str">
        <f>VLOOKUP(L624,TiposUso!$A$1:$B$26,2,"FALSO")</f>
        <v>Captação de água subterrânea por meio de poço tubular já existente</v>
      </c>
      <c r="N624" s="1" t="s">
        <v>33</v>
      </c>
      <c r="O624" s="1" t="s">
        <v>227</v>
      </c>
      <c r="P624" s="1" t="s">
        <v>98</v>
      </c>
      <c r="Q624" s="1" t="s">
        <v>8494</v>
      </c>
      <c r="R624" s="1" t="s">
        <v>8495</v>
      </c>
      <c r="S624" s="19">
        <f t="shared" si="12"/>
        <v>0.55555555555555558</v>
      </c>
      <c r="T624" s="14">
        <v>2</v>
      </c>
      <c r="U624" s="1" t="s">
        <v>8496</v>
      </c>
    </row>
    <row r="625" spans="1:21" s="1" customFormat="1" ht="15" customHeight="1" x14ac:dyDescent="0.2">
      <c r="A625" s="1" t="s">
        <v>8497</v>
      </c>
      <c r="B625" s="1" t="s">
        <v>8498</v>
      </c>
      <c r="C625" s="1" t="s">
        <v>8499</v>
      </c>
      <c r="D625" s="1" t="s">
        <v>8500</v>
      </c>
      <c r="E625" s="1" t="s">
        <v>8627</v>
      </c>
      <c r="F625" s="2">
        <v>41893</v>
      </c>
      <c r="G625" s="2">
        <v>43719</v>
      </c>
      <c r="H625" s="14" t="s">
        <v>15</v>
      </c>
      <c r="I625" s="1" t="s">
        <v>8501</v>
      </c>
      <c r="J625" s="14" t="s">
        <v>91</v>
      </c>
      <c r="K625" s="14" t="s">
        <v>91</v>
      </c>
      <c r="L625" s="14">
        <v>11</v>
      </c>
      <c r="M625" s="31" t="str">
        <f>VLOOKUP(L625,TiposUso!$A$1:$B$26,2,"FALSO")</f>
        <v>Captação de água em surgência (nascente)</v>
      </c>
      <c r="N625" s="1" t="s">
        <v>35</v>
      </c>
      <c r="O625" s="1" t="s">
        <v>8502</v>
      </c>
      <c r="P625" s="14" t="s">
        <v>395</v>
      </c>
      <c r="Q625" s="1" t="s">
        <v>8503</v>
      </c>
      <c r="R625" s="1" t="s">
        <v>8504</v>
      </c>
      <c r="S625" s="19">
        <f t="shared" si="12"/>
        <v>0.41111111111111109</v>
      </c>
      <c r="T625" s="14">
        <v>1.48</v>
      </c>
    </row>
    <row r="626" spans="1:21" s="1" customFormat="1" ht="15" customHeight="1" x14ac:dyDescent="0.2">
      <c r="A626" s="1" t="s">
        <v>8505</v>
      </c>
      <c r="B626" s="1" t="s">
        <v>8506</v>
      </c>
      <c r="C626" s="1" t="s">
        <v>8507</v>
      </c>
      <c r="D626" s="1" t="s">
        <v>234</v>
      </c>
      <c r="E626" s="1" t="s">
        <v>8628</v>
      </c>
      <c r="F626" s="2">
        <v>41893</v>
      </c>
      <c r="G626" s="2">
        <v>43719</v>
      </c>
      <c r="H626" s="14" t="s">
        <v>15</v>
      </c>
      <c r="I626" s="1" t="s">
        <v>142</v>
      </c>
      <c r="J626" s="14" t="s">
        <v>91</v>
      </c>
      <c r="K626" s="14" t="s">
        <v>91</v>
      </c>
      <c r="L626" s="14">
        <v>9</v>
      </c>
      <c r="M626" s="31" t="str">
        <f>VLOOKUP(L626,TiposUso!$A$1:$B$26,2,"FALSO")</f>
        <v>Captação de água subterrânea por meio de poço manual (cisterna)</v>
      </c>
      <c r="N626" s="1" t="s">
        <v>33</v>
      </c>
      <c r="O626" s="1" t="s">
        <v>227</v>
      </c>
      <c r="P626" s="14" t="s">
        <v>1672</v>
      </c>
      <c r="Q626" s="1" t="s">
        <v>8508</v>
      </c>
      <c r="R626" s="1" t="s">
        <v>8509</v>
      </c>
      <c r="S626" s="19">
        <f t="shared" si="12"/>
        <v>0.55555555555555558</v>
      </c>
      <c r="T626" s="14">
        <v>2</v>
      </c>
    </row>
    <row r="627" spans="1:21" s="1" customFormat="1" ht="15" customHeight="1" x14ac:dyDescent="0.2">
      <c r="A627" s="1" t="s">
        <v>8510</v>
      </c>
      <c r="B627" s="1" t="s">
        <v>8511</v>
      </c>
      <c r="C627" s="1" t="s">
        <v>8512</v>
      </c>
      <c r="D627" s="1" t="s">
        <v>8513</v>
      </c>
      <c r="E627" s="1" t="s">
        <v>8629</v>
      </c>
      <c r="F627" s="2">
        <v>41893</v>
      </c>
      <c r="G627" s="2">
        <v>43719</v>
      </c>
      <c r="H627" s="14" t="s">
        <v>15</v>
      </c>
      <c r="I627" s="1" t="s">
        <v>142</v>
      </c>
      <c r="J627" s="14" t="s">
        <v>91</v>
      </c>
      <c r="K627" s="14" t="s">
        <v>91</v>
      </c>
      <c r="L627" s="14">
        <v>8</v>
      </c>
      <c r="M627" s="31" t="str">
        <f>VLOOKUP(L627,TiposUso!$A$1:$B$26,2,"FALSO")</f>
        <v>Captação de água subterrânea por meio de poço tubular já existente</v>
      </c>
      <c r="N627" s="1" t="s">
        <v>33</v>
      </c>
      <c r="O627" s="1" t="s">
        <v>227</v>
      </c>
      <c r="P627" s="1" t="s">
        <v>98</v>
      </c>
      <c r="Q627" s="1" t="s">
        <v>8514</v>
      </c>
      <c r="R627" s="1" t="s">
        <v>8515</v>
      </c>
      <c r="S627" s="19">
        <f t="shared" si="12"/>
        <v>2.0833333333333335</v>
      </c>
      <c r="T627" s="14">
        <v>7.5</v>
      </c>
      <c r="U627" s="1" t="s">
        <v>8516</v>
      </c>
    </row>
    <row r="628" spans="1:21" s="1" customFormat="1" ht="15" customHeight="1" x14ac:dyDescent="0.2">
      <c r="A628" s="1" t="s">
        <v>8517</v>
      </c>
      <c r="B628" s="1" t="s">
        <v>8518</v>
      </c>
      <c r="C628" s="1" t="s">
        <v>8519</v>
      </c>
      <c r="D628" s="1" t="s">
        <v>3666</v>
      </c>
      <c r="E628" s="1" t="s">
        <v>8630</v>
      </c>
      <c r="F628" s="2">
        <v>41893</v>
      </c>
      <c r="G628" s="2">
        <v>43354</v>
      </c>
      <c r="H628" s="14" t="s">
        <v>15</v>
      </c>
      <c r="I628" s="1" t="s">
        <v>183</v>
      </c>
      <c r="J628" s="14" t="s">
        <v>91</v>
      </c>
      <c r="K628" s="14" t="s">
        <v>91</v>
      </c>
      <c r="L628" s="14">
        <v>9</v>
      </c>
      <c r="M628" s="31" t="str">
        <f>VLOOKUP(L628,TiposUso!$A$1:$B$26,2,"FALSO")</f>
        <v>Captação de água subterrânea por meio de poço manual (cisterna)</v>
      </c>
      <c r="N628" s="1" t="s">
        <v>23</v>
      </c>
      <c r="O628" s="1" t="s">
        <v>271</v>
      </c>
      <c r="P628" s="14" t="s">
        <v>1672</v>
      </c>
      <c r="Q628" s="1" t="s">
        <v>8520</v>
      </c>
      <c r="R628" s="1" t="s">
        <v>8521</v>
      </c>
      <c r="S628" s="19">
        <f t="shared" si="12"/>
        <v>0.83333333333333337</v>
      </c>
      <c r="T628" s="14">
        <v>3</v>
      </c>
    </row>
    <row r="629" spans="1:21" s="1" customFormat="1" ht="15" customHeight="1" x14ac:dyDescent="0.2">
      <c r="A629" s="37" t="s">
        <v>8530</v>
      </c>
      <c r="B629" s="37" t="s">
        <v>8531</v>
      </c>
      <c r="C629" s="37" t="s">
        <v>8532</v>
      </c>
      <c r="D629" s="1" t="s">
        <v>1727</v>
      </c>
      <c r="E629" s="37" t="s">
        <v>8533</v>
      </c>
      <c r="F629" s="2">
        <v>41893</v>
      </c>
      <c r="G629" s="2">
        <v>42946</v>
      </c>
      <c r="H629" s="14" t="s">
        <v>15</v>
      </c>
      <c r="I629" s="37" t="s">
        <v>87</v>
      </c>
      <c r="J629" s="14" t="s">
        <v>91</v>
      </c>
      <c r="K629" s="14" t="s">
        <v>91</v>
      </c>
      <c r="L629" s="14">
        <v>8</v>
      </c>
      <c r="M629" s="31" t="str">
        <f>VLOOKUP(L629,TiposUso!$A$1:$B$26,2,"FALSO")</f>
        <v>Captação de água subterrânea por meio de poço tubular já existente</v>
      </c>
      <c r="N629" s="1" t="s">
        <v>72</v>
      </c>
      <c r="O629" s="37" t="s">
        <v>495</v>
      </c>
      <c r="P629" s="1" t="s">
        <v>98</v>
      </c>
      <c r="Q629" s="37" t="s">
        <v>8534</v>
      </c>
      <c r="R629" s="37" t="s">
        <v>8535</v>
      </c>
      <c r="S629" s="19">
        <f t="shared" si="12"/>
        <v>2.5</v>
      </c>
      <c r="T629" s="14">
        <v>9</v>
      </c>
    </row>
    <row r="630" spans="1:21" s="1" customFormat="1" ht="15" customHeight="1" x14ac:dyDescent="0.2">
      <c r="A630" s="37" t="s">
        <v>8536</v>
      </c>
      <c r="B630" s="37" t="s">
        <v>8537</v>
      </c>
      <c r="C630" s="37" t="s">
        <v>8538</v>
      </c>
      <c r="D630" s="1" t="s">
        <v>484</v>
      </c>
      <c r="E630" s="37" t="s">
        <v>8539</v>
      </c>
      <c r="F630" s="2">
        <v>41893</v>
      </c>
      <c r="G630" s="2">
        <v>43277</v>
      </c>
      <c r="H630" s="14" t="s">
        <v>15</v>
      </c>
      <c r="I630" s="37" t="s">
        <v>786</v>
      </c>
      <c r="J630" s="14" t="s">
        <v>91</v>
      </c>
      <c r="K630" s="14" t="s">
        <v>91</v>
      </c>
      <c r="L630" s="14">
        <v>8</v>
      </c>
      <c r="M630" s="31" t="str">
        <f>VLOOKUP(L630,TiposUso!$A$1:$B$26,2,"FALSO")</f>
        <v>Captação de água subterrânea por meio de poço tubular já existente</v>
      </c>
      <c r="N630" s="1" t="s">
        <v>27</v>
      </c>
      <c r="O630" s="37" t="s">
        <v>495</v>
      </c>
      <c r="P630" s="1" t="s">
        <v>98</v>
      </c>
      <c r="Q630" s="37" t="s">
        <v>8540</v>
      </c>
      <c r="R630" s="37" t="s">
        <v>8541</v>
      </c>
      <c r="S630" s="19">
        <f t="shared" si="12"/>
        <v>4.2305555555555552</v>
      </c>
      <c r="T630" s="14">
        <v>15.23</v>
      </c>
    </row>
    <row r="631" spans="1:21" s="1" customFormat="1" ht="15" customHeight="1" x14ac:dyDescent="0.2">
      <c r="A631" s="37" t="s">
        <v>8542</v>
      </c>
      <c r="B631" s="37" t="s">
        <v>8543</v>
      </c>
      <c r="C631" s="37" t="s">
        <v>8544</v>
      </c>
      <c r="D631" s="1" t="s">
        <v>1786</v>
      </c>
      <c r="E631" s="37" t="s">
        <v>8545</v>
      </c>
      <c r="F631" s="2">
        <v>41893</v>
      </c>
      <c r="G631" s="2">
        <v>43719</v>
      </c>
      <c r="H631" s="14" t="s">
        <v>15</v>
      </c>
      <c r="I631" s="37" t="s">
        <v>8546</v>
      </c>
      <c r="J631" s="14" t="s">
        <v>91</v>
      </c>
      <c r="K631" s="14" t="s">
        <v>91</v>
      </c>
      <c r="L631" s="14">
        <v>8</v>
      </c>
      <c r="M631" s="31" t="str">
        <f>VLOOKUP(L631,TiposUso!$A$1:$B$26,2,"FALSO")</f>
        <v>Captação de água subterrânea por meio de poço tubular já existente</v>
      </c>
      <c r="N631" s="1" t="s">
        <v>27</v>
      </c>
      <c r="O631" s="37" t="s">
        <v>495</v>
      </c>
      <c r="P631" s="1" t="s">
        <v>98</v>
      </c>
      <c r="Q631" s="37" t="s">
        <v>8547</v>
      </c>
      <c r="R631" s="37" t="s">
        <v>8548</v>
      </c>
      <c r="S631" s="19">
        <f t="shared" si="12"/>
        <v>2.0583333333333331</v>
      </c>
      <c r="T631" s="14">
        <v>7.41</v>
      </c>
    </row>
    <row r="632" spans="1:21" s="1" customFormat="1" ht="15" customHeight="1" x14ac:dyDescent="0.2">
      <c r="A632" s="37" t="s">
        <v>8549</v>
      </c>
      <c r="B632" s="37" t="s">
        <v>8550</v>
      </c>
      <c r="C632" s="37" t="s">
        <v>8551</v>
      </c>
      <c r="D632" s="1" t="s">
        <v>1739</v>
      </c>
      <c r="E632" s="37" t="s">
        <v>8552</v>
      </c>
      <c r="F632" s="2">
        <v>41893</v>
      </c>
      <c r="G632" s="2">
        <v>42451</v>
      </c>
      <c r="H632" s="14" t="s">
        <v>15</v>
      </c>
      <c r="I632" s="37" t="s">
        <v>87</v>
      </c>
      <c r="J632" s="14" t="s">
        <v>91</v>
      </c>
      <c r="K632" s="14" t="s">
        <v>91</v>
      </c>
      <c r="L632" s="14">
        <v>8</v>
      </c>
      <c r="M632" s="31" t="str">
        <f>VLOOKUP(L632,TiposUso!$A$1:$B$26,2,"FALSO")</f>
        <v>Captação de água subterrânea por meio de poço tubular já existente</v>
      </c>
      <c r="N632" s="1" t="s">
        <v>27</v>
      </c>
      <c r="O632" s="37" t="s">
        <v>495</v>
      </c>
      <c r="P632" s="1" t="s">
        <v>98</v>
      </c>
      <c r="Q632" s="37" t="s">
        <v>8553</v>
      </c>
      <c r="R632" s="37" t="s">
        <v>8554</v>
      </c>
      <c r="S632" s="19">
        <f t="shared" si="12"/>
        <v>0.33333333333333331</v>
      </c>
      <c r="T632" s="14">
        <v>1.2</v>
      </c>
    </row>
    <row r="633" spans="1:21" s="1" customFormat="1" ht="15" customHeight="1" x14ac:dyDescent="0.2">
      <c r="A633" s="37" t="s">
        <v>8555</v>
      </c>
      <c r="B633" s="37" t="s">
        <v>8556</v>
      </c>
      <c r="C633" s="37" t="s">
        <v>8557</v>
      </c>
      <c r="D633" s="1" t="s">
        <v>1739</v>
      </c>
      <c r="E633" s="37" t="s">
        <v>8558</v>
      </c>
      <c r="F633" s="2">
        <v>41893</v>
      </c>
      <c r="G633" s="2">
        <v>43719</v>
      </c>
      <c r="H633" s="14" t="s">
        <v>15</v>
      </c>
      <c r="I633" s="37" t="s">
        <v>142</v>
      </c>
      <c r="J633" s="14" t="s">
        <v>91</v>
      </c>
      <c r="K633" s="14" t="s">
        <v>91</v>
      </c>
      <c r="L633" s="14">
        <v>8</v>
      </c>
      <c r="M633" s="31" t="str">
        <f>VLOOKUP(L633,TiposUso!$A$1:$B$26,2,"FALSO")</f>
        <v>Captação de água subterrânea por meio de poço tubular já existente</v>
      </c>
      <c r="N633" s="1" t="s">
        <v>27</v>
      </c>
      <c r="O633" s="37" t="s">
        <v>495</v>
      </c>
      <c r="P633" s="1" t="s">
        <v>98</v>
      </c>
      <c r="Q633" s="37" t="s">
        <v>8559</v>
      </c>
      <c r="R633" s="37" t="s">
        <v>8560</v>
      </c>
      <c r="S633" s="19">
        <f t="shared" si="12"/>
        <v>0.25055555555555553</v>
      </c>
      <c r="T633" s="14">
        <v>0.90200000000000002</v>
      </c>
    </row>
    <row r="634" spans="1:21" s="1" customFormat="1" ht="15" customHeight="1" x14ac:dyDescent="0.2">
      <c r="A634" s="37" t="s">
        <v>8561</v>
      </c>
      <c r="B634" s="37" t="s">
        <v>8562</v>
      </c>
      <c r="C634" s="37" t="s">
        <v>8563</v>
      </c>
      <c r="D634" s="1" t="s">
        <v>2085</v>
      </c>
      <c r="E634" s="37" t="s">
        <v>8564</v>
      </c>
      <c r="F634" s="2">
        <v>41893</v>
      </c>
      <c r="G634" s="2">
        <v>43719</v>
      </c>
      <c r="H634" s="14" t="s">
        <v>15</v>
      </c>
      <c r="I634" s="37" t="s">
        <v>183</v>
      </c>
      <c r="J634" s="14" t="s">
        <v>91</v>
      </c>
      <c r="K634" s="14" t="s">
        <v>91</v>
      </c>
      <c r="L634" s="14">
        <v>8</v>
      </c>
      <c r="M634" s="31" t="str">
        <f>VLOOKUP(L634,TiposUso!$A$1:$B$26,2,"FALSO")</f>
        <v>Captação de água subterrânea por meio de poço tubular já existente</v>
      </c>
      <c r="N634" s="1" t="s">
        <v>27</v>
      </c>
      <c r="O634" s="37" t="s">
        <v>8565</v>
      </c>
      <c r="P634" s="1" t="s">
        <v>98</v>
      </c>
      <c r="Q634" s="37" t="s">
        <v>8566</v>
      </c>
      <c r="R634" s="37" t="s">
        <v>8567</v>
      </c>
      <c r="S634" s="19">
        <f t="shared" si="12"/>
        <v>1.3263888888888888</v>
      </c>
      <c r="T634" s="14">
        <v>4.7750000000000004</v>
      </c>
    </row>
    <row r="635" spans="1:21" s="1" customFormat="1" ht="15" customHeight="1" x14ac:dyDescent="0.2">
      <c r="A635" s="37" t="s">
        <v>8568</v>
      </c>
      <c r="B635" s="37" t="s">
        <v>8569</v>
      </c>
      <c r="C635" s="37" t="s">
        <v>8570</v>
      </c>
      <c r="D635" s="1" t="s">
        <v>3894</v>
      </c>
      <c r="E635" s="37" t="s">
        <v>8571</v>
      </c>
      <c r="F635" s="2">
        <v>41893</v>
      </c>
      <c r="G635" s="2">
        <v>43719</v>
      </c>
      <c r="H635" s="14" t="s">
        <v>15</v>
      </c>
      <c r="I635" s="37" t="s">
        <v>8572</v>
      </c>
      <c r="J635" s="14" t="s">
        <v>91</v>
      </c>
      <c r="K635" s="14" t="s">
        <v>91</v>
      </c>
      <c r="L635" s="14">
        <v>8</v>
      </c>
      <c r="M635" s="31" t="str">
        <f>VLOOKUP(L635,TiposUso!$A$1:$B$26,2,"FALSO")</f>
        <v>Captação de água subterrânea por meio de poço tubular já existente</v>
      </c>
      <c r="N635" s="1" t="s">
        <v>30</v>
      </c>
      <c r="O635" s="37" t="s">
        <v>3481</v>
      </c>
      <c r="P635" s="1" t="s">
        <v>98</v>
      </c>
      <c r="Q635" s="37" t="s">
        <v>8573</v>
      </c>
      <c r="R635" s="37" t="s">
        <v>8574</v>
      </c>
      <c r="S635" s="19">
        <f t="shared" si="12"/>
        <v>4</v>
      </c>
      <c r="T635" s="14">
        <v>14.4</v>
      </c>
    </row>
    <row r="636" spans="1:21" s="1" customFormat="1" ht="15" customHeight="1" x14ac:dyDescent="0.2">
      <c r="A636" s="37" t="s">
        <v>8575</v>
      </c>
      <c r="B636" s="37" t="s">
        <v>8576</v>
      </c>
      <c r="C636" s="37" t="s">
        <v>8577</v>
      </c>
      <c r="D636" s="1" t="s">
        <v>429</v>
      </c>
      <c r="E636" s="37" t="s">
        <v>8578</v>
      </c>
      <c r="F636" s="2">
        <v>41893</v>
      </c>
      <c r="G636" s="2">
        <v>43719</v>
      </c>
      <c r="H636" s="14" t="s">
        <v>15</v>
      </c>
      <c r="I636" s="37" t="s">
        <v>8579</v>
      </c>
      <c r="J636" s="14" t="s">
        <v>91</v>
      </c>
      <c r="K636" s="14" t="s">
        <v>91</v>
      </c>
      <c r="L636" s="14">
        <v>8</v>
      </c>
      <c r="M636" s="31" t="str">
        <f>VLOOKUP(L636,TiposUso!$A$1:$B$26,2,"FALSO")</f>
        <v>Captação de água subterrânea por meio de poço tubular já existente</v>
      </c>
      <c r="N636" s="1" t="s">
        <v>29</v>
      </c>
      <c r="O636" s="37" t="s">
        <v>5840</v>
      </c>
      <c r="P636" s="1" t="s">
        <v>98</v>
      </c>
      <c r="Q636" s="37" t="s">
        <v>8580</v>
      </c>
      <c r="R636" s="37" t="s">
        <v>8581</v>
      </c>
      <c r="S636" s="19">
        <f t="shared" si="12"/>
        <v>6.3888888888888893</v>
      </c>
      <c r="T636" s="14">
        <v>23</v>
      </c>
    </row>
    <row r="637" spans="1:21" s="1" customFormat="1" ht="15" customHeight="1" x14ac:dyDescent="0.2">
      <c r="A637" s="37" t="s">
        <v>8582</v>
      </c>
      <c r="B637" s="37" t="s">
        <v>8583</v>
      </c>
      <c r="C637" s="37" t="s">
        <v>8584</v>
      </c>
      <c r="D637" s="1" t="s">
        <v>2085</v>
      </c>
      <c r="E637" s="37" t="s">
        <v>8585</v>
      </c>
      <c r="F637" s="2">
        <v>41893</v>
      </c>
      <c r="G637" s="2">
        <v>43719</v>
      </c>
      <c r="H637" s="14" t="s">
        <v>15</v>
      </c>
      <c r="I637" s="37" t="s">
        <v>8586</v>
      </c>
      <c r="J637" s="14" t="s">
        <v>91</v>
      </c>
      <c r="K637" s="14" t="s">
        <v>91</v>
      </c>
      <c r="L637" s="14">
        <v>8</v>
      </c>
      <c r="M637" s="31" t="str">
        <f>VLOOKUP(L637,TiposUso!$A$1:$B$26,2,"FALSO")</f>
        <v>Captação de água subterrânea por meio de poço tubular já existente</v>
      </c>
      <c r="N637" s="1" t="s">
        <v>27</v>
      </c>
      <c r="O637" s="37" t="s">
        <v>495</v>
      </c>
      <c r="P637" s="1" t="s">
        <v>98</v>
      </c>
      <c r="Q637" s="37" t="s">
        <v>8587</v>
      </c>
      <c r="R637" s="37" t="s">
        <v>8588</v>
      </c>
      <c r="S637" s="19">
        <f t="shared" si="12"/>
        <v>1.9444444444444444</v>
      </c>
      <c r="T637" s="14">
        <v>7</v>
      </c>
    </row>
    <row r="638" spans="1:21" s="1" customFormat="1" ht="15" customHeight="1" x14ac:dyDescent="0.2">
      <c r="A638" s="37" t="s">
        <v>8589</v>
      </c>
      <c r="B638" s="37" t="s">
        <v>8590</v>
      </c>
      <c r="C638" s="37" t="s">
        <v>8591</v>
      </c>
      <c r="D638" s="14" t="s">
        <v>3295</v>
      </c>
      <c r="E638" s="37" t="s">
        <v>8592</v>
      </c>
      <c r="F638" s="2">
        <v>41893</v>
      </c>
      <c r="G638" s="2">
        <v>43719</v>
      </c>
      <c r="H638" s="14" t="s">
        <v>15</v>
      </c>
      <c r="I638" s="37" t="s">
        <v>8593</v>
      </c>
      <c r="J638" s="14" t="s">
        <v>91</v>
      </c>
      <c r="K638" s="14" t="s">
        <v>91</v>
      </c>
      <c r="L638" s="14">
        <v>8</v>
      </c>
      <c r="M638" s="31" t="str">
        <f>VLOOKUP(L638,TiposUso!$A$1:$B$26,2,"FALSO")</f>
        <v>Captação de água subterrânea por meio de poço tubular já existente</v>
      </c>
      <c r="N638" s="1" t="s">
        <v>29</v>
      </c>
      <c r="O638" s="37" t="s">
        <v>495</v>
      </c>
      <c r="P638" s="1" t="s">
        <v>98</v>
      </c>
      <c r="Q638" s="37" t="s">
        <v>8594</v>
      </c>
      <c r="R638" s="37" t="s">
        <v>8595</v>
      </c>
      <c r="S638" s="19">
        <f t="shared" si="12"/>
        <v>5.708333333333333</v>
      </c>
      <c r="T638" s="14">
        <v>20.55</v>
      </c>
    </row>
    <row r="639" spans="1:21" s="1" customFormat="1" ht="15" customHeight="1" x14ac:dyDescent="0.2">
      <c r="A639" s="1" t="s">
        <v>8598</v>
      </c>
      <c r="B639" s="1" t="s">
        <v>8599</v>
      </c>
      <c r="C639" s="1" t="s">
        <v>8600</v>
      </c>
      <c r="D639" s="1" t="s">
        <v>1449</v>
      </c>
      <c r="E639" s="1" t="s">
        <v>8601</v>
      </c>
      <c r="F639" s="2">
        <v>41898</v>
      </c>
      <c r="G639" s="2">
        <v>49203</v>
      </c>
      <c r="H639" s="14" t="s">
        <v>15</v>
      </c>
      <c r="I639" s="1" t="s">
        <v>826</v>
      </c>
      <c r="J639" s="14" t="s">
        <v>91</v>
      </c>
      <c r="K639" s="14" t="s">
        <v>91</v>
      </c>
      <c r="L639" s="14">
        <v>8</v>
      </c>
      <c r="M639" s="31" t="str">
        <f>VLOOKUP(L639,TiposUso!$A$1:$B$26,2,"FALSO")</f>
        <v>Captação de água subterrânea por meio de poço tubular já existente</v>
      </c>
      <c r="N639" s="1" t="s">
        <v>65</v>
      </c>
      <c r="O639" s="1" t="s">
        <v>135</v>
      </c>
      <c r="P639" s="1" t="s">
        <v>98</v>
      </c>
      <c r="Q639" s="1" t="s">
        <v>8602</v>
      </c>
      <c r="R639" s="1" t="s">
        <v>8603</v>
      </c>
      <c r="S639" s="19">
        <f t="shared" si="12"/>
        <v>27.777777777777779</v>
      </c>
      <c r="T639" s="14">
        <v>100</v>
      </c>
    </row>
    <row r="640" spans="1:21" s="1" customFormat="1" ht="15" customHeight="1" x14ac:dyDescent="0.2">
      <c r="A640" s="1" t="s">
        <v>8631</v>
      </c>
      <c r="B640" s="1" t="s">
        <v>8632</v>
      </c>
      <c r="C640" s="1" t="s">
        <v>8633</v>
      </c>
      <c r="D640" s="1" t="s">
        <v>8634</v>
      </c>
      <c r="E640" s="1" t="s">
        <v>8931</v>
      </c>
      <c r="F640" s="2">
        <v>41899</v>
      </c>
      <c r="G640" s="2">
        <v>44805</v>
      </c>
      <c r="H640" s="14" t="s">
        <v>15</v>
      </c>
      <c r="I640" s="1" t="s">
        <v>3003</v>
      </c>
      <c r="J640" s="14" t="s">
        <v>91</v>
      </c>
      <c r="K640" s="14" t="s">
        <v>91</v>
      </c>
      <c r="L640" s="14">
        <v>8</v>
      </c>
      <c r="M640" s="31" t="str">
        <f>VLOOKUP(L640,TiposUso!$A$1:$B$26,2,"FALSO")</f>
        <v>Captação de água subterrânea por meio de poço tubular já existente</v>
      </c>
      <c r="N640" s="1" t="s">
        <v>77</v>
      </c>
      <c r="O640" s="1" t="s">
        <v>945</v>
      </c>
      <c r="P640" s="1" t="s">
        <v>1167</v>
      </c>
      <c r="Q640" s="1" t="s">
        <v>8635</v>
      </c>
      <c r="R640" s="1" t="s">
        <v>8636</v>
      </c>
      <c r="S640" s="19">
        <f t="shared" si="12"/>
        <v>16.666666666666668</v>
      </c>
      <c r="T640" s="14">
        <v>60</v>
      </c>
      <c r="U640" s="1" t="s">
        <v>8637</v>
      </c>
    </row>
    <row r="641" spans="1:21" s="1" customFormat="1" ht="15" customHeight="1" x14ac:dyDescent="0.2">
      <c r="A641" s="1" t="s">
        <v>8638</v>
      </c>
      <c r="B641" s="1" t="s">
        <v>8632</v>
      </c>
      <c r="C641" s="1" t="s">
        <v>8633</v>
      </c>
      <c r="D641" s="1" t="s">
        <v>8634</v>
      </c>
      <c r="E641" s="1" t="s">
        <v>8932</v>
      </c>
      <c r="F641" s="2">
        <v>41899</v>
      </c>
      <c r="G641" s="2">
        <v>44805</v>
      </c>
      <c r="H641" s="14" t="s">
        <v>15</v>
      </c>
      <c r="I641" s="1" t="s">
        <v>3003</v>
      </c>
      <c r="J641" s="14" t="s">
        <v>91</v>
      </c>
      <c r="K641" s="14" t="s">
        <v>91</v>
      </c>
      <c r="L641" s="14">
        <v>8</v>
      </c>
      <c r="M641" s="31" t="str">
        <f>VLOOKUP(L641,TiposUso!$A$1:$B$26,2,"FALSO")</f>
        <v>Captação de água subterrânea por meio de poço tubular já existente</v>
      </c>
      <c r="N641" s="1" t="s">
        <v>77</v>
      </c>
      <c r="O641" s="1" t="s">
        <v>945</v>
      </c>
      <c r="P641" s="1" t="s">
        <v>1167</v>
      </c>
      <c r="Q641" s="1" t="s">
        <v>8639</v>
      </c>
      <c r="R641" s="1" t="s">
        <v>8640</v>
      </c>
      <c r="S641" s="19">
        <f t="shared" ref="S641:S704" si="13">(T641*1000)/3600</f>
        <v>1.9444444444444444</v>
      </c>
      <c r="T641" s="14">
        <v>7</v>
      </c>
      <c r="U641" s="1" t="s">
        <v>8641</v>
      </c>
    </row>
    <row r="642" spans="1:21" s="1" customFormat="1" ht="15" customHeight="1" x14ac:dyDescent="0.2">
      <c r="A642" s="1" t="s">
        <v>8642</v>
      </c>
      <c r="B642" s="1" t="s">
        <v>8643</v>
      </c>
      <c r="C642" s="1" t="s">
        <v>8644</v>
      </c>
      <c r="D642" s="1" t="s">
        <v>6666</v>
      </c>
      <c r="E642" s="1" t="s">
        <v>8933</v>
      </c>
      <c r="F642" s="2">
        <v>41899</v>
      </c>
      <c r="G642" s="2">
        <v>43073</v>
      </c>
      <c r="H642" s="14" t="s">
        <v>15</v>
      </c>
      <c r="I642" s="1" t="s">
        <v>153</v>
      </c>
      <c r="J642" s="14" t="s">
        <v>91</v>
      </c>
      <c r="K642" s="14" t="s">
        <v>91</v>
      </c>
      <c r="L642" s="14">
        <v>8</v>
      </c>
      <c r="M642" s="31" t="str">
        <f>VLOOKUP(L642,TiposUso!$A$1:$B$26,2,"FALSO")</f>
        <v>Captação de água subterrânea por meio de poço tubular já existente</v>
      </c>
      <c r="N642" s="1" t="s">
        <v>77</v>
      </c>
      <c r="O642" s="1" t="s">
        <v>532</v>
      </c>
      <c r="P642" s="1" t="s">
        <v>98</v>
      </c>
      <c r="Q642" s="1" t="s">
        <v>8645</v>
      </c>
      <c r="R642" s="1" t="s">
        <v>8646</v>
      </c>
      <c r="S642" s="19">
        <f t="shared" si="13"/>
        <v>0.2</v>
      </c>
      <c r="T642" s="14">
        <v>0.72</v>
      </c>
    </row>
    <row r="643" spans="1:21" s="1" customFormat="1" ht="15" customHeight="1" x14ac:dyDescent="0.2">
      <c r="A643" s="1" t="s">
        <v>8647</v>
      </c>
      <c r="B643" s="1" t="s">
        <v>8648</v>
      </c>
      <c r="C643" s="1" t="s">
        <v>8649</v>
      </c>
      <c r="D643" s="1" t="s">
        <v>2366</v>
      </c>
      <c r="E643" s="1" t="s">
        <v>8934</v>
      </c>
      <c r="F643" s="2">
        <v>41899</v>
      </c>
      <c r="G643" s="2">
        <v>43227</v>
      </c>
      <c r="H643" s="14" t="s">
        <v>15</v>
      </c>
      <c r="I643" s="1" t="s">
        <v>142</v>
      </c>
      <c r="J643" s="14" t="s">
        <v>91</v>
      </c>
      <c r="K643" s="14" t="s">
        <v>91</v>
      </c>
      <c r="L643" s="14">
        <v>8</v>
      </c>
      <c r="M643" s="31" t="str">
        <f>VLOOKUP(L643,TiposUso!$A$1:$B$26,2,"FALSO")</f>
        <v>Captação de água subterrânea por meio de poço tubular já existente</v>
      </c>
      <c r="N643" s="1" t="s">
        <v>76</v>
      </c>
      <c r="O643" s="1" t="s">
        <v>685</v>
      </c>
      <c r="P643" s="1" t="s">
        <v>98</v>
      </c>
      <c r="Q643" s="1" t="s">
        <v>8123</v>
      </c>
      <c r="R643" s="1" t="s">
        <v>8124</v>
      </c>
      <c r="S643" s="19">
        <f t="shared" si="13"/>
        <v>0.27777777777777779</v>
      </c>
      <c r="T643" s="14">
        <v>1</v>
      </c>
      <c r="U643" s="1" t="s">
        <v>8650</v>
      </c>
    </row>
    <row r="644" spans="1:21" s="1" customFormat="1" ht="15" customHeight="1" x14ac:dyDescent="0.2">
      <c r="A644" s="1" t="s">
        <v>8651</v>
      </c>
      <c r="B644" s="1" t="s">
        <v>8648</v>
      </c>
      <c r="C644" s="1" t="s">
        <v>8649</v>
      </c>
      <c r="D644" s="1" t="s">
        <v>2366</v>
      </c>
      <c r="E644" s="1" t="s">
        <v>8935</v>
      </c>
      <c r="F644" s="2">
        <v>41899</v>
      </c>
      <c r="G644" s="2">
        <v>43227</v>
      </c>
      <c r="H644" s="14" t="s">
        <v>15</v>
      </c>
      <c r="I644" s="1" t="s">
        <v>142</v>
      </c>
      <c r="J644" s="14" t="s">
        <v>91</v>
      </c>
      <c r="K644" s="14" t="s">
        <v>91</v>
      </c>
      <c r="L644" s="14">
        <v>11</v>
      </c>
      <c r="M644" s="31" t="str">
        <f>VLOOKUP(L644,TiposUso!$A$1:$B$26,2,"FALSO")</f>
        <v>Captação de água em surgência (nascente)</v>
      </c>
      <c r="N644" s="1" t="s">
        <v>76</v>
      </c>
      <c r="O644" s="1" t="s">
        <v>685</v>
      </c>
      <c r="P644" s="14" t="s">
        <v>395</v>
      </c>
      <c r="Q644" s="1" t="s">
        <v>8652</v>
      </c>
      <c r="R644" s="1" t="s">
        <v>8653</v>
      </c>
      <c r="S644" s="19">
        <f t="shared" si="13"/>
        <v>1.3888888888888888</v>
      </c>
      <c r="T644" s="14">
        <v>5</v>
      </c>
      <c r="U644" s="1" t="s">
        <v>8654</v>
      </c>
    </row>
    <row r="645" spans="1:21" s="1" customFormat="1" ht="15" customHeight="1" x14ac:dyDescent="0.2">
      <c r="A645" s="1" t="s">
        <v>8655</v>
      </c>
      <c r="B645" s="1" t="s">
        <v>2763</v>
      </c>
      <c r="C645" s="1" t="s">
        <v>8656</v>
      </c>
      <c r="D645" s="1" t="s">
        <v>7753</v>
      </c>
      <c r="E645" s="1" t="s">
        <v>8936</v>
      </c>
      <c r="F645" s="2">
        <v>41899</v>
      </c>
      <c r="G645" s="2">
        <v>54683</v>
      </c>
      <c r="H645" s="14" t="s">
        <v>15</v>
      </c>
      <c r="I645" s="1" t="s">
        <v>826</v>
      </c>
      <c r="J645" s="14" t="s">
        <v>91</v>
      </c>
      <c r="K645" s="14" t="s">
        <v>91</v>
      </c>
      <c r="L645" s="14">
        <v>8</v>
      </c>
      <c r="M645" s="31" t="str">
        <f>VLOOKUP(L645,TiposUso!$A$1:$B$26,2,"FALSO")</f>
        <v>Captação de água subterrânea por meio de poço tubular já existente</v>
      </c>
      <c r="N645" s="1" t="s">
        <v>32</v>
      </c>
      <c r="O645" s="1" t="s">
        <v>548</v>
      </c>
      <c r="P645" s="1" t="s">
        <v>98</v>
      </c>
      <c r="Q645" s="1" t="s">
        <v>8657</v>
      </c>
      <c r="R645" s="1" t="s">
        <v>8658</v>
      </c>
      <c r="S645" s="19">
        <f t="shared" si="13"/>
        <v>4</v>
      </c>
      <c r="T645" s="14">
        <v>14.4</v>
      </c>
    </row>
    <row r="646" spans="1:21" s="1" customFormat="1" ht="15" customHeight="1" x14ac:dyDescent="0.2">
      <c r="A646" s="1" t="s">
        <v>8659</v>
      </c>
      <c r="B646" s="1" t="s">
        <v>5303</v>
      </c>
      <c r="C646" s="1" t="s">
        <v>5304</v>
      </c>
      <c r="D646" s="1" t="s">
        <v>572</v>
      </c>
      <c r="E646" s="1" t="s">
        <v>8937</v>
      </c>
      <c r="F646" s="2">
        <v>41899</v>
      </c>
      <c r="G646" s="2">
        <v>43316</v>
      </c>
      <c r="H646" s="14" t="s">
        <v>15</v>
      </c>
      <c r="I646" s="1" t="s">
        <v>87</v>
      </c>
      <c r="J646" s="14" t="s">
        <v>91</v>
      </c>
      <c r="K646" s="14" t="s">
        <v>91</v>
      </c>
      <c r="L646" s="14">
        <v>8</v>
      </c>
      <c r="M646" s="31" t="str">
        <f>VLOOKUP(L646,TiposUso!$A$1:$B$26,2,"FALSO")</f>
        <v>Captação de água subterrânea por meio de poço tubular já existente</v>
      </c>
      <c r="N646" s="1" t="s">
        <v>21</v>
      </c>
      <c r="O646" s="1" t="s">
        <v>565</v>
      </c>
      <c r="P646" s="1" t="s">
        <v>98</v>
      </c>
      <c r="Q646" s="1" t="s">
        <v>8660</v>
      </c>
      <c r="R646" s="1" t="s">
        <v>8661</v>
      </c>
      <c r="S646" s="19">
        <f t="shared" si="13"/>
        <v>0.19444444444444445</v>
      </c>
      <c r="T646" s="14">
        <v>0.7</v>
      </c>
      <c r="U646" s="1" t="s">
        <v>8662</v>
      </c>
    </row>
    <row r="647" spans="1:21" s="1" customFormat="1" ht="15" customHeight="1" x14ac:dyDescent="0.2">
      <c r="A647" s="1" t="s">
        <v>8663</v>
      </c>
      <c r="B647" s="1" t="s">
        <v>7169</v>
      </c>
      <c r="C647" s="1" t="s">
        <v>7170</v>
      </c>
      <c r="D647" s="1" t="s">
        <v>722</v>
      </c>
      <c r="E647" s="1" t="s">
        <v>8938</v>
      </c>
      <c r="F647" s="2">
        <v>41899</v>
      </c>
      <c r="G647" s="2">
        <v>42343</v>
      </c>
      <c r="H647" s="14" t="s">
        <v>15</v>
      </c>
      <c r="I647" s="1" t="s">
        <v>7172</v>
      </c>
      <c r="J647" s="14" t="s">
        <v>91</v>
      </c>
      <c r="K647" s="14" t="s">
        <v>91</v>
      </c>
      <c r="L647" s="14">
        <v>8</v>
      </c>
      <c r="M647" s="31" t="str">
        <f>VLOOKUP(L647,TiposUso!$A$1:$B$26,2,"FALSO")</f>
        <v>Captação de água subterrânea por meio de poço tubular já existente</v>
      </c>
      <c r="N647" s="1" t="s">
        <v>21</v>
      </c>
      <c r="O647" s="1" t="s">
        <v>565</v>
      </c>
      <c r="P647" s="1" t="s">
        <v>98</v>
      </c>
      <c r="Q647" s="1" t="s">
        <v>8664</v>
      </c>
      <c r="R647" s="1" t="s">
        <v>8665</v>
      </c>
      <c r="S647" s="19">
        <f t="shared" si="13"/>
        <v>1.25</v>
      </c>
      <c r="T647" s="14">
        <v>4.5</v>
      </c>
      <c r="U647" s="1" t="s">
        <v>8666</v>
      </c>
    </row>
    <row r="648" spans="1:21" s="1" customFormat="1" ht="15" customHeight="1" x14ac:dyDescent="0.2">
      <c r="A648" s="1" t="s">
        <v>8667</v>
      </c>
      <c r="B648" s="1" t="s">
        <v>8668</v>
      </c>
      <c r="C648" s="1" t="s">
        <v>8669</v>
      </c>
      <c r="D648" s="1" t="s">
        <v>546</v>
      </c>
      <c r="E648" s="1" t="s">
        <v>8939</v>
      </c>
      <c r="F648" s="2">
        <v>41899</v>
      </c>
      <c r="G648" s="2">
        <v>42156</v>
      </c>
      <c r="H648" s="14" t="s">
        <v>15</v>
      </c>
      <c r="I648" s="1" t="s">
        <v>298</v>
      </c>
      <c r="J648" s="14" t="s">
        <v>91</v>
      </c>
      <c r="K648" s="14" t="s">
        <v>91</v>
      </c>
      <c r="L648" s="14">
        <v>8</v>
      </c>
      <c r="M648" s="31" t="str">
        <f>VLOOKUP(L648,TiposUso!$A$1:$B$26,2,"FALSO")</f>
        <v>Captação de água subterrânea por meio de poço tubular já existente</v>
      </c>
      <c r="N648" s="1" t="s">
        <v>32</v>
      </c>
      <c r="O648" s="1" t="s">
        <v>548</v>
      </c>
      <c r="P648" s="1" t="s">
        <v>98</v>
      </c>
      <c r="Q648" s="1" t="s">
        <v>8670</v>
      </c>
      <c r="R648" s="1" t="s">
        <v>8671</v>
      </c>
      <c r="S648" s="19">
        <f t="shared" si="13"/>
        <v>1.4722222222222223</v>
      </c>
      <c r="T648" s="14">
        <v>5.3</v>
      </c>
      <c r="U648" s="1" t="s">
        <v>8672</v>
      </c>
    </row>
    <row r="649" spans="1:21" s="1" customFormat="1" ht="15" customHeight="1" x14ac:dyDescent="0.2">
      <c r="A649" s="1" t="s">
        <v>8673</v>
      </c>
      <c r="B649" s="1" t="s">
        <v>8674</v>
      </c>
      <c r="C649" s="1" t="s">
        <v>8675</v>
      </c>
      <c r="D649" s="1" t="s">
        <v>674</v>
      </c>
      <c r="E649" s="1" t="s">
        <v>8940</v>
      </c>
      <c r="F649" s="2">
        <v>41899</v>
      </c>
      <c r="G649" s="2">
        <v>43725</v>
      </c>
      <c r="H649" s="14" t="s">
        <v>15</v>
      </c>
      <c r="I649" s="1" t="s">
        <v>153</v>
      </c>
      <c r="J649" s="14" t="s">
        <v>91</v>
      </c>
      <c r="K649" s="14" t="s">
        <v>91</v>
      </c>
      <c r="L649" s="14">
        <v>8</v>
      </c>
      <c r="M649" s="31" t="str">
        <f>VLOOKUP(L649,TiposUso!$A$1:$B$26,2,"FALSO")</f>
        <v>Captação de água subterrânea por meio de poço tubular já existente</v>
      </c>
      <c r="N649" s="1" t="s">
        <v>21</v>
      </c>
      <c r="O649" s="1" t="s">
        <v>565</v>
      </c>
      <c r="P649" s="1" t="s">
        <v>98</v>
      </c>
      <c r="Q649" s="1" t="s">
        <v>8676</v>
      </c>
      <c r="R649" s="1" t="s">
        <v>8677</v>
      </c>
      <c r="S649" s="19">
        <f t="shared" si="13"/>
        <v>0.27777777777777779</v>
      </c>
      <c r="T649" s="14">
        <v>1</v>
      </c>
    </row>
    <row r="650" spans="1:21" s="1" customFormat="1" ht="15" customHeight="1" x14ac:dyDescent="0.2">
      <c r="A650" s="1" t="s">
        <v>8678</v>
      </c>
      <c r="B650" s="1" t="s">
        <v>7098</v>
      </c>
      <c r="C650" s="1" t="s">
        <v>7099</v>
      </c>
      <c r="D650" s="1" t="s">
        <v>5871</v>
      </c>
      <c r="E650" s="1" t="s">
        <v>8941</v>
      </c>
      <c r="F650" s="2">
        <v>41899</v>
      </c>
      <c r="G650" s="2">
        <v>42247</v>
      </c>
      <c r="H650" s="14" t="s">
        <v>15</v>
      </c>
      <c r="I650" s="1" t="s">
        <v>7105</v>
      </c>
      <c r="J650" s="14" t="s">
        <v>91</v>
      </c>
      <c r="K650" s="14" t="s">
        <v>91</v>
      </c>
      <c r="L650" s="14">
        <v>8</v>
      </c>
      <c r="M650" s="31" t="str">
        <f>VLOOKUP(L650,TiposUso!$A$1:$B$26,2,"FALSO")</f>
        <v>Captação de água subterrânea por meio de poço tubular já existente</v>
      </c>
      <c r="N650" s="14" t="s">
        <v>32</v>
      </c>
      <c r="O650" s="1" t="s">
        <v>548</v>
      </c>
      <c r="P650" s="1" t="s">
        <v>98</v>
      </c>
      <c r="Q650" s="1" t="s">
        <v>8679</v>
      </c>
      <c r="R650" s="1" t="s">
        <v>8680</v>
      </c>
      <c r="S650" s="19">
        <f t="shared" si="13"/>
        <v>0.33333333333333331</v>
      </c>
      <c r="T650" s="14">
        <v>1.2</v>
      </c>
      <c r="U650" s="1" t="s">
        <v>8681</v>
      </c>
    </row>
    <row r="651" spans="1:21" s="1" customFormat="1" ht="15" customHeight="1" x14ac:dyDescent="0.2">
      <c r="A651" s="1" t="s">
        <v>8682</v>
      </c>
      <c r="B651" s="1" t="s">
        <v>8683</v>
      </c>
      <c r="C651" s="1" t="s">
        <v>8684</v>
      </c>
      <c r="D651" s="1" t="s">
        <v>591</v>
      </c>
      <c r="E651" s="1" t="s">
        <v>8942</v>
      </c>
      <c r="F651" s="2">
        <v>41899</v>
      </c>
      <c r="G651" s="2">
        <v>43725</v>
      </c>
      <c r="H651" s="14" t="s">
        <v>15</v>
      </c>
      <c r="I651" s="1" t="s">
        <v>87</v>
      </c>
      <c r="J651" s="14" t="s">
        <v>91</v>
      </c>
      <c r="K651" s="14" t="s">
        <v>91</v>
      </c>
      <c r="L651" s="14">
        <v>8</v>
      </c>
      <c r="M651" s="31" t="str">
        <f>VLOOKUP(L651,TiposUso!$A$1:$B$26,2,"FALSO")</f>
        <v>Captação de água subterrânea por meio de poço tubular já existente</v>
      </c>
      <c r="N651" s="14" t="s">
        <v>75</v>
      </c>
      <c r="O651" s="1" t="s">
        <v>299</v>
      </c>
      <c r="P651" s="1" t="s">
        <v>98</v>
      </c>
      <c r="Q651" s="1" t="s">
        <v>8685</v>
      </c>
      <c r="R651" s="1" t="s">
        <v>8686</v>
      </c>
      <c r="S651" s="19">
        <f t="shared" si="13"/>
        <v>0.29166666666666669</v>
      </c>
      <c r="T651" s="14">
        <v>1.05</v>
      </c>
    </row>
    <row r="652" spans="1:21" s="1" customFormat="1" ht="15" customHeight="1" x14ac:dyDescent="0.2">
      <c r="A652" s="1" t="s">
        <v>8687</v>
      </c>
      <c r="B652" s="1" t="s">
        <v>8688</v>
      </c>
      <c r="C652" s="1" t="s">
        <v>8689</v>
      </c>
      <c r="D652" s="1" t="s">
        <v>625</v>
      </c>
      <c r="E652" s="1" t="s">
        <v>8943</v>
      </c>
      <c r="F652" s="2">
        <v>41899</v>
      </c>
      <c r="G652" s="2">
        <v>43725</v>
      </c>
      <c r="H652" s="14" t="s">
        <v>15</v>
      </c>
      <c r="I652" s="1" t="s">
        <v>183</v>
      </c>
      <c r="J652" s="14" t="s">
        <v>91</v>
      </c>
      <c r="K652" s="14" t="s">
        <v>91</v>
      </c>
      <c r="L652" s="14">
        <v>8</v>
      </c>
      <c r="M652" s="31" t="str">
        <f>VLOOKUP(L652,TiposUso!$A$1:$B$26,2,"FALSO")</f>
        <v>Captação de água subterrânea por meio de poço tubular já existente</v>
      </c>
      <c r="N652" s="14" t="s">
        <v>31</v>
      </c>
      <c r="O652" s="1" t="s">
        <v>557</v>
      </c>
      <c r="P652" s="1" t="s">
        <v>98</v>
      </c>
      <c r="Q652" s="1" t="s">
        <v>8690</v>
      </c>
      <c r="R652" s="1" t="s">
        <v>8691</v>
      </c>
      <c r="S652" s="19">
        <f t="shared" si="13"/>
        <v>0.55555555555555558</v>
      </c>
      <c r="T652" s="14">
        <v>2</v>
      </c>
    </row>
    <row r="653" spans="1:21" s="1" customFormat="1" ht="15" customHeight="1" x14ac:dyDescent="0.2">
      <c r="A653" s="1" t="s">
        <v>8692</v>
      </c>
      <c r="B653" s="1" t="s">
        <v>8693</v>
      </c>
      <c r="C653" s="1" t="s">
        <v>8694</v>
      </c>
      <c r="D653" s="1" t="s">
        <v>605</v>
      </c>
      <c r="E653" s="1" t="s">
        <v>8944</v>
      </c>
      <c r="F653" s="2">
        <v>41899</v>
      </c>
      <c r="G653" s="2">
        <v>43360</v>
      </c>
      <c r="H653" s="14" t="s">
        <v>15</v>
      </c>
      <c r="I653" s="1" t="s">
        <v>153</v>
      </c>
      <c r="J653" s="14" t="s">
        <v>91</v>
      </c>
      <c r="K653" s="14" t="s">
        <v>91</v>
      </c>
      <c r="L653" s="14">
        <v>8</v>
      </c>
      <c r="M653" s="31" t="str">
        <f>VLOOKUP(L653,TiposUso!$A$1:$B$26,2,"FALSO")</f>
        <v>Captação de água subterrânea por meio de poço tubular já existente</v>
      </c>
      <c r="N653" s="14" t="s">
        <v>77</v>
      </c>
      <c r="O653" s="1" t="s">
        <v>532</v>
      </c>
      <c r="P653" s="1" t="s">
        <v>98</v>
      </c>
      <c r="Q653" s="1" t="s">
        <v>8695</v>
      </c>
      <c r="R653" s="1" t="s">
        <v>8696</v>
      </c>
      <c r="S653" s="19">
        <f t="shared" si="13"/>
        <v>0.36666666666666664</v>
      </c>
      <c r="T653" s="14">
        <v>1.32</v>
      </c>
    </row>
    <row r="654" spans="1:21" s="1" customFormat="1" ht="15" customHeight="1" x14ac:dyDescent="0.2">
      <c r="A654" s="1" t="s">
        <v>8817</v>
      </c>
      <c r="B654" s="1" t="s">
        <v>8818</v>
      </c>
      <c r="C654" s="1" t="s">
        <v>8819</v>
      </c>
      <c r="D654" s="1" t="s">
        <v>1109</v>
      </c>
      <c r="E654" s="1" t="s">
        <v>8820</v>
      </c>
      <c r="F654" s="2">
        <v>41901</v>
      </c>
      <c r="G654" s="2">
        <v>43727</v>
      </c>
      <c r="H654" s="14" t="s">
        <v>15</v>
      </c>
      <c r="I654" s="1" t="s">
        <v>153</v>
      </c>
      <c r="J654" s="14" t="s">
        <v>91</v>
      </c>
      <c r="K654" s="14" t="s">
        <v>91</v>
      </c>
      <c r="L654" s="14">
        <v>8</v>
      </c>
      <c r="M654" s="31" t="str">
        <f>VLOOKUP(L654,TiposUso!$A$1:$B$26,2,"FALSO")</f>
        <v>Captação de água subterrânea por meio de poço tubular já existente</v>
      </c>
      <c r="N654" s="1" t="s">
        <v>24</v>
      </c>
      <c r="O654" s="1" t="s">
        <v>8821</v>
      </c>
      <c r="P654" s="1" t="s">
        <v>98</v>
      </c>
      <c r="Q654" s="1" t="s">
        <v>8822</v>
      </c>
      <c r="R654" s="1" t="s">
        <v>8823</v>
      </c>
      <c r="S654" s="19">
        <f t="shared" si="13"/>
        <v>0.83333333333333337</v>
      </c>
      <c r="T654" s="14">
        <v>3</v>
      </c>
    </row>
    <row r="655" spans="1:21" s="1" customFormat="1" ht="15" customHeight="1" x14ac:dyDescent="0.2">
      <c r="A655" s="1" t="s">
        <v>8824</v>
      </c>
      <c r="B655" s="1" t="s">
        <v>8818</v>
      </c>
      <c r="C655" s="1" t="s">
        <v>8819</v>
      </c>
      <c r="D655" s="1" t="s">
        <v>1109</v>
      </c>
      <c r="E655" s="1" t="s">
        <v>8825</v>
      </c>
      <c r="F655" s="2">
        <v>41901</v>
      </c>
      <c r="G655" s="2">
        <v>43727</v>
      </c>
      <c r="H655" s="14" t="s">
        <v>15</v>
      </c>
      <c r="I655" s="1" t="s">
        <v>142</v>
      </c>
      <c r="J655" s="14" t="s">
        <v>91</v>
      </c>
      <c r="K655" s="14" t="s">
        <v>91</v>
      </c>
      <c r="L655" s="14">
        <v>11</v>
      </c>
      <c r="M655" s="31" t="str">
        <f>VLOOKUP(L655,TiposUso!$A$1:$B$26,2,"FALSO")</f>
        <v>Captação de água em surgência (nascente)</v>
      </c>
      <c r="N655" s="1" t="s">
        <v>24</v>
      </c>
      <c r="O655" s="1" t="s">
        <v>8821</v>
      </c>
      <c r="P655" s="1" t="s">
        <v>98</v>
      </c>
      <c r="Q655" s="1" t="s">
        <v>8826</v>
      </c>
      <c r="R655" s="1" t="s">
        <v>8827</v>
      </c>
      <c r="S655" s="19">
        <f t="shared" si="13"/>
        <v>3.0555555555555554</v>
      </c>
      <c r="T655" s="14">
        <v>11</v>
      </c>
    </row>
    <row r="656" spans="1:21" s="1" customFormat="1" ht="15" customHeight="1" x14ac:dyDescent="0.2">
      <c r="A656" s="1" t="s">
        <v>8829</v>
      </c>
      <c r="B656" s="1" t="s">
        <v>8830</v>
      </c>
      <c r="C656" s="1" t="s">
        <v>8831</v>
      </c>
      <c r="D656" s="1" t="s">
        <v>8326</v>
      </c>
      <c r="E656" s="1" t="s">
        <v>8832</v>
      </c>
      <c r="F656" s="2">
        <v>41905</v>
      </c>
      <c r="G656" s="2">
        <v>43064</v>
      </c>
      <c r="H656" s="14" t="s">
        <v>15</v>
      </c>
      <c r="I656" s="1" t="s">
        <v>8319</v>
      </c>
      <c r="J656" s="14" t="s">
        <v>91</v>
      </c>
      <c r="K656" s="14" t="s">
        <v>91</v>
      </c>
      <c r="L656" s="14">
        <v>26</v>
      </c>
      <c r="M656" s="31" t="str">
        <f>VLOOKUP(L656,TiposUso!$A$1:$B$26,2,"FALSO")</f>
        <v>Dragagem em cava aluvionar para fins de extração mineral</v>
      </c>
      <c r="N656" s="14" t="s">
        <v>73</v>
      </c>
      <c r="O656" s="1" t="s">
        <v>307</v>
      </c>
      <c r="P656" s="1" t="s">
        <v>4979</v>
      </c>
      <c r="Q656" s="36" t="s">
        <v>8833</v>
      </c>
      <c r="R656" s="52" t="s">
        <v>8834</v>
      </c>
      <c r="S656" s="19">
        <f t="shared" si="13"/>
        <v>2.3888888888888888</v>
      </c>
      <c r="T656" s="14">
        <v>8.6</v>
      </c>
    </row>
    <row r="657" spans="1:21" s="1" customFormat="1" ht="15" customHeight="1" x14ac:dyDescent="0.2">
      <c r="A657" s="1" t="s">
        <v>8844</v>
      </c>
      <c r="B657" s="1" t="s">
        <v>8845</v>
      </c>
      <c r="C657" s="1" t="s">
        <v>8846</v>
      </c>
      <c r="D657" s="1" t="s">
        <v>429</v>
      </c>
      <c r="E657" s="1" t="s">
        <v>8847</v>
      </c>
      <c r="F657" s="2">
        <v>41905</v>
      </c>
      <c r="G657" s="2">
        <v>43065</v>
      </c>
      <c r="H657" s="14" t="s">
        <v>15</v>
      </c>
      <c r="I657" s="1" t="s">
        <v>8848</v>
      </c>
      <c r="J657" s="14" t="s">
        <v>91</v>
      </c>
      <c r="K657" s="14" t="s">
        <v>91</v>
      </c>
      <c r="L657" s="14">
        <v>8</v>
      </c>
      <c r="M657" s="31" t="str">
        <f>VLOOKUP(L657,TiposUso!$A$1:$B$26,2,"FALSO")</f>
        <v>Captação de água subterrânea por meio de poço tubular já existente</v>
      </c>
      <c r="N657" s="1" t="s">
        <v>29</v>
      </c>
      <c r="O657" s="1" t="s">
        <v>432</v>
      </c>
      <c r="P657" s="1" t="s">
        <v>98</v>
      </c>
      <c r="Q657" s="1" t="s">
        <v>8849</v>
      </c>
      <c r="R657" s="1" t="s">
        <v>8850</v>
      </c>
      <c r="S657" s="19">
        <f t="shared" si="13"/>
        <v>5.8888888888888893</v>
      </c>
      <c r="T657" s="14">
        <v>21.2</v>
      </c>
    </row>
    <row r="658" spans="1:21" s="1" customFormat="1" ht="15" customHeight="1" x14ac:dyDescent="0.2">
      <c r="A658" s="1" t="s">
        <v>8851</v>
      </c>
      <c r="B658" s="1" t="s">
        <v>8852</v>
      </c>
      <c r="C658" s="1" t="s">
        <v>8853</v>
      </c>
      <c r="D658" s="14" t="s">
        <v>1786</v>
      </c>
      <c r="E658" s="1" t="s">
        <v>8854</v>
      </c>
      <c r="F658" s="2">
        <v>41905</v>
      </c>
      <c r="G658" s="2">
        <v>42749</v>
      </c>
      <c r="H658" s="14" t="s">
        <v>15</v>
      </c>
      <c r="I658" s="1" t="s">
        <v>8855</v>
      </c>
      <c r="J658" s="14" t="s">
        <v>91</v>
      </c>
      <c r="K658" s="14" t="s">
        <v>91</v>
      </c>
      <c r="L658" s="14">
        <v>8</v>
      </c>
      <c r="M658" s="31" t="str">
        <f>VLOOKUP(L658,TiposUso!$A$1:$B$26,2,"FALSO")</f>
        <v>Captação de água subterrânea por meio de poço tubular já existente</v>
      </c>
      <c r="N658" s="14" t="s">
        <v>27</v>
      </c>
      <c r="O658" s="1" t="s">
        <v>495</v>
      </c>
      <c r="P658" s="1" t="s">
        <v>98</v>
      </c>
      <c r="Q658" s="1" t="s">
        <v>8856</v>
      </c>
      <c r="R658" s="1" t="s">
        <v>8857</v>
      </c>
      <c r="S658" s="19">
        <f t="shared" si="13"/>
        <v>0.29722222222222222</v>
      </c>
      <c r="T658" s="14">
        <v>1.07</v>
      </c>
    </row>
    <row r="659" spans="1:21" s="1" customFormat="1" ht="15" customHeight="1" x14ac:dyDescent="0.2">
      <c r="A659" s="1" t="s">
        <v>8858</v>
      </c>
      <c r="B659" s="1" t="s">
        <v>8537</v>
      </c>
      <c r="C659" s="1" t="s">
        <v>8859</v>
      </c>
      <c r="D659" s="14" t="s">
        <v>4595</v>
      </c>
      <c r="E659" s="1" t="s">
        <v>8860</v>
      </c>
      <c r="F659" s="2">
        <v>41905</v>
      </c>
      <c r="G659" s="2">
        <v>43731</v>
      </c>
      <c r="H659" s="14" t="s">
        <v>15</v>
      </c>
      <c r="I659" s="1" t="s">
        <v>8861</v>
      </c>
      <c r="J659" s="14" t="s">
        <v>91</v>
      </c>
      <c r="K659" s="14" t="s">
        <v>91</v>
      </c>
      <c r="L659" s="14">
        <v>8</v>
      </c>
      <c r="M659" s="31" t="str">
        <f>VLOOKUP(L659,TiposUso!$A$1:$B$26,2,"FALSO")</f>
        <v>Captação de água subterrânea por meio de poço tubular já existente</v>
      </c>
      <c r="N659" s="14" t="s">
        <v>29</v>
      </c>
      <c r="O659" s="1" t="s">
        <v>432</v>
      </c>
      <c r="P659" s="1" t="s">
        <v>98</v>
      </c>
      <c r="Q659" s="1" t="s">
        <v>8862</v>
      </c>
      <c r="R659" s="1" t="s">
        <v>8863</v>
      </c>
      <c r="S659" s="19">
        <f t="shared" si="13"/>
        <v>0.86111111111111116</v>
      </c>
      <c r="T659" s="14">
        <v>3.1</v>
      </c>
    </row>
    <row r="660" spans="1:21" s="1" customFormat="1" ht="15" customHeight="1" x14ac:dyDescent="0.2">
      <c r="A660" s="1" t="s">
        <v>8864</v>
      </c>
      <c r="B660" s="1" t="s">
        <v>8865</v>
      </c>
      <c r="C660" s="1" t="s">
        <v>8866</v>
      </c>
      <c r="D660" s="14" t="s">
        <v>466</v>
      </c>
      <c r="E660" s="1" t="s">
        <v>8867</v>
      </c>
      <c r="F660" s="2">
        <v>41905</v>
      </c>
      <c r="G660" s="2">
        <v>43731</v>
      </c>
      <c r="H660" s="14" t="s">
        <v>15</v>
      </c>
      <c r="I660" s="1" t="s">
        <v>183</v>
      </c>
      <c r="J660" s="14" t="s">
        <v>91</v>
      </c>
      <c r="K660" s="14" t="s">
        <v>91</v>
      </c>
      <c r="L660" s="14">
        <v>8</v>
      </c>
      <c r="M660" s="31" t="str">
        <f>VLOOKUP(L660,TiposUso!$A$1:$B$26,2,"FALSO")</f>
        <v>Captação de água subterrânea por meio de poço tubular já existente</v>
      </c>
      <c r="N660" s="14" t="s">
        <v>72</v>
      </c>
      <c r="O660" s="1" t="s">
        <v>3314</v>
      </c>
      <c r="P660" s="1" t="s">
        <v>98</v>
      </c>
      <c r="Q660" s="1" t="s">
        <v>8868</v>
      </c>
      <c r="R660" s="1" t="s">
        <v>8869</v>
      </c>
      <c r="S660" s="19">
        <f t="shared" si="13"/>
        <v>0.97777777777777775</v>
      </c>
      <c r="T660" s="14">
        <v>3.52</v>
      </c>
    </row>
    <row r="661" spans="1:21" s="1" customFormat="1" ht="15" customHeight="1" x14ac:dyDescent="0.2">
      <c r="A661" s="1" t="s">
        <v>8870</v>
      </c>
      <c r="B661" s="1" t="s">
        <v>8871</v>
      </c>
      <c r="C661" s="1" t="s">
        <v>8872</v>
      </c>
      <c r="D661" s="14" t="s">
        <v>2271</v>
      </c>
      <c r="E661" s="1" t="s">
        <v>8873</v>
      </c>
      <c r="F661" s="2">
        <v>41905</v>
      </c>
      <c r="G661" s="2">
        <v>43731</v>
      </c>
      <c r="H661" s="14" t="s">
        <v>15</v>
      </c>
      <c r="I661" s="1" t="s">
        <v>8874</v>
      </c>
      <c r="J661" s="14" t="s">
        <v>91</v>
      </c>
      <c r="K661" s="14" t="s">
        <v>91</v>
      </c>
      <c r="L661" s="14">
        <v>8</v>
      </c>
      <c r="M661" s="31" t="str">
        <f>VLOOKUP(L661,TiposUso!$A$1:$B$26,2,"FALSO")</f>
        <v>Captação de água subterrânea por meio de poço tubular já existente</v>
      </c>
      <c r="N661" s="1" t="s">
        <v>30</v>
      </c>
      <c r="O661" s="1" t="s">
        <v>2272</v>
      </c>
      <c r="P661" s="1" t="s">
        <v>98</v>
      </c>
      <c r="Q661" s="1" t="s">
        <v>8875</v>
      </c>
      <c r="R661" s="1" t="s">
        <v>8876</v>
      </c>
      <c r="S661" s="19">
        <f t="shared" si="13"/>
        <v>8.3333333333333339</v>
      </c>
      <c r="T661" s="14">
        <v>30</v>
      </c>
    </row>
    <row r="662" spans="1:21" s="1" customFormat="1" ht="15" customHeight="1" x14ac:dyDescent="0.2">
      <c r="A662" s="1" t="s">
        <v>8877</v>
      </c>
      <c r="B662" s="1" t="s">
        <v>8878</v>
      </c>
      <c r="C662" s="1" t="s">
        <v>8879</v>
      </c>
      <c r="D662" s="14" t="s">
        <v>484</v>
      </c>
      <c r="E662" s="1" t="s">
        <v>8945</v>
      </c>
      <c r="F662" s="2">
        <v>41905</v>
      </c>
      <c r="G662" s="2">
        <v>43731</v>
      </c>
      <c r="H662" s="14" t="s">
        <v>15</v>
      </c>
      <c r="I662" s="1" t="s">
        <v>8874</v>
      </c>
      <c r="J662" s="14" t="s">
        <v>91</v>
      </c>
      <c r="K662" s="14" t="s">
        <v>91</v>
      </c>
      <c r="L662" s="14">
        <v>8</v>
      </c>
      <c r="M662" s="31" t="str">
        <f>VLOOKUP(L662,TiposUso!$A$1:$B$26,2,"FALSO")</f>
        <v>Captação de água subterrânea por meio de poço tubular já existente</v>
      </c>
      <c r="N662" s="14" t="s">
        <v>27</v>
      </c>
      <c r="O662" s="1" t="s">
        <v>495</v>
      </c>
      <c r="P662" s="1" t="s">
        <v>98</v>
      </c>
      <c r="Q662" s="1" t="s">
        <v>8880</v>
      </c>
      <c r="R662" s="1" t="s">
        <v>8881</v>
      </c>
      <c r="S662" s="19">
        <f t="shared" si="13"/>
        <v>0.96388888888888891</v>
      </c>
      <c r="T662" s="14">
        <v>3.47</v>
      </c>
    </row>
    <row r="663" spans="1:21" s="1" customFormat="1" ht="15" customHeight="1" x14ac:dyDescent="0.2">
      <c r="A663" s="1" t="s">
        <v>8882</v>
      </c>
      <c r="B663" s="1" t="s">
        <v>8883</v>
      </c>
      <c r="C663" s="1" t="s">
        <v>8884</v>
      </c>
      <c r="D663" s="14" t="s">
        <v>429</v>
      </c>
      <c r="E663" s="1" t="s">
        <v>8885</v>
      </c>
      <c r="F663" s="2">
        <v>41905</v>
      </c>
      <c r="G663" s="2">
        <v>43731</v>
      </c>
      <c r="H663" s="14" t="s">
        <v>15</v>
      </c>
      <c r="I663" s="1" t="s">
        <v>298</v>
      </c>
      <c r="J663" s="14" t="s">
        <v>91</v>
      </c>
      <c r="K663" s="14" t="s">
        <v>91</v>
      </c>
      <c r="L663" s="14">
        <v>8</v>
      </c>
      <c r="M663" s="31" t="str">
        <f>VLOOKUP(L663,TiposUso!$A$1:$B$26,2,"FALSO")</f>
        <v>Captação de água subterrânea por meio de poço tubular já existente</v>
      </c>
      <c r="N663" s="14" t="s">
        <v>27</v>
      </c>
      <c r="O663" s="1" t="s">
        <v>495</v>
      </c>
      <c r="P663" s="1" t="s">
        <v>98</v>
      </c>
      <c r="Q663" s="1" t="s">
        <v>8886</v>
      </c>
      <c r="R663" s="1" t="s">
        <v>8887</v>
      </c>
      <c r="S663" s="19">
        <f t="shared" si="13"/>
        <v>0.83333333333333337</v>
      </c>
      <c r="T663" s="14">
        <v>3</v>
      </c>
    </row>
    <row r="664" spans="1:21" s="1" customFormat="1" ht="15" customHeight="1" x14ac:dyDescent="0.2">
      <c r="A664" s="1" t="s">
        <v>8888</v>
      </c>
      <c r="B664" s="1" t="s">
        <v>8889</v>
      </c>
      <c r="C664" s="1" t="s">
        <v>8890</v>
      </c>
      <c r="D664" s="14" t="s">
        <v>484</v>
      </c>
      <c r="E664" s="1" t="s">
        <v>8946</v>
      </c>
      <c r="F664" s="2">
        <v>41905</v>
      </c>
      <c r="G664" s="2">
        <v>43731</v>
      </c>
      <c r="H664" s="14" t="s">
        <v>15</v>
      </c>
      <c r="I664" s="1" t="s">
        <v>6527</v>
      </c>
      <c r="J664" s="14" t="s">
        <v>91</v>
      </c>
      <c r="K664" s="14" t="s">
        <v>91</v>
      </c>
      <c r="L664" s="14">
        <v>8</v>
      </c>
      <c r="M664" s="31" t="str">
        <f>VLOOKUP(L664,TiposUso!$A$1:$B$26,2,"FALSO")</f>
        <v>Captação de água subterrânea por meio de poço tubular já existente</v>
      </c>
      <c r="N664" s="14" t="s">
        <v>27</v>
      </c>
      <c r="O664" s="1" t="s">
        <v>4629</v>
      </c>
      <c r="P664" s="1" t="s">
        <v>98</v>
      </c>
      <c r="Q664" s="1" t="s">
        <v>8891</v>
      </c>
      <c r="R664" s="1" t="s">
        <v>8892</v>
      </c>
      <c r="S664" s="19">
        <f t="shared" si="13"/>
        <v>2.7777777777777777</v>
      </c>
      <c r="T664" s="14">
        <v>10</v>
      </c>
    </row>
    <row r="665" spans="1:21" s="1" customFormat="1" ht="15" customHeight="1" x14ac:dyDescent="0.2">
      <c r="A665" s="1" t="s">
        <v>8893</v>
      </c>
      <c r="B665" s="1" t="s">
        <v>8537</v>
      </c>
      <c r="C665" s="1" t="s">
        <v>8538</v>
      </c>
      <c r="D665" s="14" t="s">
        <v>484</v>
      </c>
      <c r="E665" s="1" t="s">
        <v>8894</v>
      </c>
      <c r="F665" s="2">
        <v>41905</v>
      </c>
      <c r="G665" s="2">
        <v>43731</v>
      </c>
      <c r="H665" s="14" t="s">
        <v>15</v>
      </c>
      <c r="I665" s="1" t="s">
        <v>786</v>
      </c>
      <c r="J665" s="14" t="s">
        <v>91</v>
      </c>
      <c r="K665" s="14" t="s">
        <v>91</v>
      </c>
      <c r="L665" s="14">
        <v>8</v>
      </c>
      <c r="M665" s="31" t="str">
        <f>VLOOKUP(L665,TiposUso!$A$1:$B$26,2,"FALSO")</f>
        <v>Captação de água subterrânea por meio de poço tubular já existente</v>
      </c>
      <c r="N665" s="14" t="s">
        <v>27</v>
      </c>
      <c r="O665" s="1" t="s">
        <v>495</v>
      </c>
      <c r="P665" s="1" t="s">
        <v>98</v>
      </c>
      <c r="Q665" s="1" t="s">
        <v>8895</v>
      </c>
      <c r="R665" s="1" t="s">
        <v>8896</v>
      </c>
      <c r="S665" s="19">
        <f t="shared" si="13"/>
        <v>2</v>
      </c>
      <c r="T665" s="14">
        <v>7.2</v>
      </c>
    </row>
    <row r="666" spans="1:21" s="1" customFormat="1" ht="15" customHeight="1" x14ac:dyDescent="0.2">
      <c r="A666" s="1" t="s">
        <v>8897</v>
      </c>
      <c r="B666" s="1" t="s">
        <v>8537</v>
      </c>
      <c r="C666" s="1" t="s">
        <v>8538</v>
      </c>
      <c r="D666" s="14" t="s">
        <v>484</v>
      </c>
      <c r="E666" s="1" t="s">
        <v>8898</v>
      </c>
      <c r="F666" s="2">
        <v>41905</v>
      </c>
      <c r="G666" s="2">
        <v>43904</v>
      </c>
      <c r="H666" s="14" t="s">
        <v>15</v>
      </c>
      <c r="I666" s="1" t="s">
        <v>142</v>
      </c>
      <c r="J666" s="14" t="s">
        <v>91</v>
      </c>
      <c r="K666" s="14" t="s">
        <v>91</v>
      </c>
      <c r="L666" s="14">
        <v>8</v>
      </c>
      <c r="M666" s="31" t="str">
        <f>VLOOKUP(L666,TiposUso!$A$1:$B$26,2,"FALSO")</f>
        <v>Captação de água subterrânea por meio de poço tubular já existente</v>
      </c>
      <c r="N666" s="14" t="s">
        <v>27</v>
      </c>
      <c r="O666" s="1" t="s">
        <v>495</v>
      </c>
      <c r="P666" s="1" t="s">
        <v>98</v>
      </c>
      <c r="Q666" s="1" t="s">
        <v>8899</v>
      </c>
      <c r="R666" s="1" t="s">
        <v>8900</v>
      </c>
      <c r="S666" s="19">
        <f t="shared" si="13"/>
        <v>5.3638888888888889</v>
      </c>
      <c r="T666" s="14">
        <v>19.309999999999999</v>
      </c>
    </row>
    <row r="667" spans="1:21" s="1" customFormat="1" ht="15" customHeight="1" x14ac:dyDescent="0.2">
      <c r="A667" s="1" t="s">
        <v>8901</v>
      </c>
      <c r="B667" s="1" t="s">
        <v>8537</v>
      </c>
      <c r="C667" s="1" t="s">
        <v>8538</v>
      </c>
      <c r="D667" s="14" t="s">
        <v>484</v>
      </c>
      <c r="E667" s="1" t="s">
        <v>8947</v>
      </c>
      <c r="F667" s="2">
        <v>41905</v>
      </c>
      <c r="G667" s="2">
        <v>43904</v>
      </c>
      <c r="H667" s="14" t="s">
        <v>15</v>
      </c>
      <c r="I667" s="1" t="s">
        <v>142</v>
      </c>
      <c r="J667" s="14" t="s">
        <v>91</v>
      </c>
      <c r="K667" s="14" t="s">
        <v>91</v>
      </c>
      <c r="L667" s="14">
        <v>8</v>
      </c>
      <c r="M667" s="31" t="str">
        <f>VLOOKUP(L667,TiposUso!$A$1:$B$26,2,"FALSO")</f>
        <v>Captação de água subterrânea por meio de poço tubular já existente</v>
      </c>
      <c r="N667" s="14" t="s">
        <v>27</v>
      </c>
      <c r="O667" s="1" t="s">
        <v>495</v>
      </c>
      <c r="P667" s="1" t="s">
        <v>98</v>
      </c>
      <c r="Q667" s="1" t="s">
        <v>8902</v>
      </c>
      <c r="R667" s="1" t="s">
        <v>8903</v>
      </c>
      <c r="S667" s="19">
        <f t="shared" si="13"/>
        <v>4.5638888888888891</v>
      </c>
      <c r="T667" s="14">
        <v>16.43</v>
      </c>
    </row>
    <row r="668" spans="1:21" s="1" customFormat="1" ht="15" customHeight="1" x14ac:dyDescent="0.2">
      <c r="A668" s="1" t="s">
        <v>8904</v>
      </c>
      <c r="B668" s="1" t="s">
        <v>8537</v>
      </c>
      <c r="C668" s="1" t="s">
        <v>8538</v>
      </c>
      <c r="D668" s="14" t="s">
        <v>484</v>
      </c>
      <c r="E668" s="1" t="s">
        <v>8948</v>
      </c>
      <c r="F668" s="2">
        <v>41905</v>
      </c>
      <c r="G668" s="2">
        <v>43904</v>
      </c>
      <c r="H668" s="14" t="s">
        <v>15</v>
      </c>
      <c r="I668" s="1" t="s">
        <v>786</v>
      </c>
      <c r="J668" s="14" t="s">
        <v>91</v>
      </c>
      <c r="K668" s="14" t="s">
        <v>91</v>
      </c>
      <c r="L668" s="14">
        <v>8</v>
      </c>
      <c r="M668" s="31" t="str">
        <f>VLOOKUP(L668,TiposUso!$A$1:$B$26,2,"FALSO")</f>
        <v>Captação de água subterrânea por meio de poço tubular já existente</v>
      </c>
      <c r="N668" s="14" t="s">
        <v>27</v>
      </c>
      <c r="O668" s="1" t="s">
        <v>495</v>
      </c>
      <c r="P668" s="1" t="s">
        <v>98</v>
      </c>
      <c r="Q668" s="1" t="s">
        <v>8905</v>
      </c>
      <c r="R668" s="1" t="s">
        <v>8903</v>
      </c>
      <c r="S668" s="19">
        <f t="shared" si="13"/>
        <v>2.2944444444444443</v>
      </c>
      <c r="T668" s="14">
        <v>8.26</v>
      </c>
    </row>
    <row r="669" spans="1:21" s="1" customFormat="1" ht="15" customHeight="1" x14ac:dyDescent="0.2">
      <c r="A669" s="1" t="s">
        <v>8923</v>
      </c>
      <c r="B669" s="1" t="s">
        <v>1116</v>
      </c>
      <c r="C669" s="1" t="s">
        <v>2704</v>
      </c>
      <c r="D669" s="14" t="s">
        <v>352</v>
      </c>
      <c r="E669" s="1" t="s">
        <v>8924</v>
      </c>
      <c r="F669" s="2">
        <v>41906</v>
      </c>
      <c r="G669" s="2">
        <v>43732</v>
      </c>
      <c r="H669" s="33" t="s">
        <v>15</v>
      </c>
      <c r="I669" s="1" t="s">
        <v>8925</v>
      </c>
      <c r="J669" s="1" t="s">
        <v>91</v>
      </c>
      <c r="K669" s="1" t="s">
        <v>91</v>
      </c>
      <c r="L669" s="14">
        <v>10</v>
      </c>
      <c r="M669" s="66" t="str">
        <f>VLOOKUP(L669,TiposUso!$A$1:$B$26,2,"FALSO")</f>
        <v>Captação de água subterrânea para fins de rebaixamento de nível de água em mineração</v>
      </c>
      <c r="N669" s="14" t="s">
        <v>20</v>
      </c>
      <c r="O669" s="1" t="s">
        <v>154</v>
      </c>
      <c r="P669" s="1" t="s">
        <v>8926</v>
      </c>
      <c r="Q669" s="1" t="s">
        <v>8927</v>
      </c>
      <c r="R669" s="1" t="s">
        <v>8928</v>
      </c>
      <c r="S669" s="19">
        <f t="shared" si="13"/>
        <v>277.77777777777777</v>
      </c>
      <c r="T669" s="14">
        <v>1000</v>
      </c>
      <c r="U669" s="1" t="s">
        <v>8929</v>
      </c>
    </row>
    <row r="670" spans="1:21" s="1" customFormat="1" ht="15" customHeight="1" x14ac:dyDescent="0.2">
      <c r="A670" s="1" t="s">
        <v>8954</v>
      </c>
      <c r="B670" s="1" t="s">
        <v>8955</v>
      </c>
      <c r="C670" s="1" t="s">
        <v>8956</v>
      </c>
      <c r="D670" s="14" t="s">
        <v>4706</v>
      </c>
      <c r="E670" s="1" t="s">
        <v>8957</v>
      </c>
      <c r="F670" s="2">
        <v>41908</v>
      </c>
      <c r="G670" s="2">
        <v>43369</v>
      </c>
      <c r="H670" s="14" t="s">
        <v>15</v>
      </c>
      <c r="I670" s="1" t="s">
        <v>153</v>
      </c>
      <c r="J670" s="14" t="s">
        <v>91</v>
      </c>
      <c r="K670" s="14" t="s">
        <v>91</v>
      </c>
      <c r="L670" s="14">
        <v>8</v>
      </c>
      <c r="M670" s="31" t="str">
        <f>VLOOKUP(L670,TiposUso!$A$1:$B$26,2,"FALSO")</f>
        <v>Captação de água subterrânea por meio de poço tubular já existente</v>
      </c>
      <c r="N670" s="14" t="s">
        <v>80</v>
      </c>
      <c r="O670" s="1" t="s">
        <v>752</v>
      </c>
      <c r="P670" s="1" t="s">
        <v>98</v>
      </c>
      <c r="Q670" s="1" t="s">
        <v>8958</v>
      </c>
      <c r="R670" s="1" t="s">
        <v>8959</v>
      </c>
      <c r="S670" s="19">
        <f t="shared" si="13"/>
        <v>1.1166666666666665</v>
      </c>
      <c r="T670" s="14">
        <v>4.0199999999999996</v>
      </c>
    </row>
    <row r="671" spans="1:21" s="1" customFormat="1" ht="15" customHeight="1" x14ac:dyDescent="0.2">
      <c r="A671" s="1" t="s">
        <v>8960</v>
      </c>
      <c r="B671" s="1" t="s">
        <v>8955</v>
      </c>
      <c r="C671" s="1" t="s">
        <v>8956</v>
      </c>
      <c r="D671" s="14" t="s">
        <v>4706</v>
      </c>
      <c r="E671" s="1" t="s">
        <v>8961</v>
      </c>
      <c r="F671" s="2">
        <v>41908</v>
      </c>
      <c r="G671" s="2">
        <v>43369</v>
      </c>
      <c r="H671" s="14" t="s">
        <v>15</v>
      </c>
      <c r="I671" s="1" t="s">
        <v>87</v>
      </c>
      <c r="J671" s="14" t="s">
        <v>91</v>
      </c>
      <c r="K671" s="14" t="s">
        <v>91</v>
      </c>
      <c r="L671" s="14">
        <v>8</v>
      </c>
      <c r="M671" s="31" t="str">
        <f>VLOOKUP(L671,TiposUso!$A$1:$B$26,2,"FALSO")</f>
        <v>Captação de água subterrânea por meio de poço tubular já existente</v>
      </c>
      <c r="N671" s="14" t="s">
        <v>80</v>
      </c>
      <c r="O671" s="1" t="s">
        <v>752</v>
      </c>
      <c r="P671" s="1" t="s">
        <v>98</v>
      </c>
      <c r="Q671" s="1" t="s">
        <v>8962</v>
      </c>
      <c r="R671" s="1" t="s">
        <v>8963</v>
      </c>
      <c r="S671" s="19">
        <f t="shared" si="13"/>
        <v>9.7222222222222224E-2</v>
      </c>
      <c r="T671" s="14">
        <v>0.35</v>
      </c>
    </row>
    <row r="672" spans="1:21" s="1" customFormat="1" ht="15" customHeight="1" x14ac:dyDescent="0.2">
      <c r="A672" s="1" t="s">
        <v>8964</v>
      </c>
      <c r="B672" s="1" t="s">
        <v>8955</v>
      </c>
      <c r="C672" s="1" t="s">
        <v>8956</v>
      </c>
      <c r="D672" s="14" t="s">
        <v>4706</v>
      </c>
      <c r="E672" s="1" t="s">
        <v>8965</v>
      </c>
      <c r="F672" s="2">
        <v>41908</v>
      </c>
      <c r="G672" s="2">
        <v>43369</v>
      </c>
      <c r="H672" s="14" t="s">
        <v>15</v>
      </c>
      <c r="I672" s="1" t="s">
        <v>87</v>
      </c>
      <c r="J672" s="14" t="s">
        <v>91</v>
      </c>
      <c r="K672" s="14" t="s">
        <v>91</v>
      </c>
      <c r="L672" s="14">
        <v>8</v>
      </c>
      <c r="M672" s="31" t="str">
        <f>VLOOKUP(L672,TiposUso!$A$1:$B$26,2,"FALSO")</f>
        <v>Captação de água subterrânea por meio de poço tubular já existente</v>
      </c>
      <c r="N672" s="14" t="s">
        <v>80</v>
      </c>
      <c r="O672" s="1" t="s">
        <v>752</v>
      </c>
      <c r="P672" s="1" t="s">
        <v>98</v>
      </c>
      <c r="Q672" s="1" t="s">
        <v>8966</v>
      </c>
      <c r="R672" s="1" t="s">
        <v>8967</v>
      </c>
      <c r="S672" s="19">
        <f t="shared" si="13"/>
        <v>1.05</v>
      </c>
      <c r="T672" s="14">
        <v>3.78</v>
      </c>
    </row>
    <row r="673" spans="1:21" s="1" customFormat="1" ht="15" customHeight="1" x14ac:dyDescent="0.2">
      <c r="A673" s="1" t="s">
        <v>8969</v>
      </c>
      <c r="B673" s="1" t="s">
        <v>8970</v>
      </c>
      <c r="C673" s="1" t="s">
        <v>8971</v>
      </c>
      <c r="D673" s="14" t="s">
        <v>8972</v>
      </c>
      <c r="E673" s="1" t="s">
        <v>9411</v>
      </c>
      <c r="F673" s="2">
        <v>41912</v>
      </c>
      <c r="G673" s="2">
        <v>43206</v>
      </c>
      <c r="H673" s="14" t="s">
        <v>15</v>
      </c>
      <c r="I673" s="1" t="s">
        <v>142</v>
      </c>
      <c r="J673" s="14" t="s">
        <v>91</v>
      </c>
      <c r="K673" s="14" t="s">
        <v>91</v>
      </c>
      <c r="L673" s="14">
        <v>8</v>
      </c>
      <c r="M673" s="31" t="str">
        <f>VLOOKUP(L673,TiposUso!$A$1:$B$26,2,"FALSO")</f>
        <v>Captação de água subterrânea por meio de poço tubular já existente</v>
      </c>
      <c r="N673" s="14" t="s">
        <v>21</v>
      </c>
      <c r="O673" s="1" t="s">
        <v>565</v>
      </c>
      <c r="P673" s="1" t="s">
        <v>98</v>
      </c>
      <c r="Q673" s="1" t="s">
        <v>8973</v>
      </c>
      <c r="R673" s="1" t="s">
        <v>8974</v>
      </c>
      <c r="S673" s="19">
        <f t="shared" si="13"/>
        <v>1.1111111111111112</v>
      </c>
      <c r="T673" s="14">
        <v>4</v>
      </c>
      <c r="U673" s="1" t="s">
        <v>8975</v>
      </c>
    </row>
    <row r="674" spans="1:21" s="1" customFormat="1" ht="15" customHeight="1" x14ac:dyDescent="0.2">
      <c r="A674" s="1" t="s">
        <v>8976</v>
      </c>
      <c r="B674" s="1" t="s">
        <v>8977</v>
      </c>
      <c r="C674" s="1" t="s">
        <v>8978</v>
      </c>
      <c r="D674" s="14" t="s">
        <v>8979</v>
      </c>
      <c r="E674" s="1" t="s">
        <v>9412</v>
      </c>
      <c r="F674" s="2">
        <v>41912</v>
      </c>
      <c r="G674" s="2">
        <v>43373</v>
      </c>
      <c r="H674" s="14" t="s">
        <v>15</v>
      </c>
      <c r="I674" s="1" t="s">
        <v>6828</v>
      </c>
      <c r="J674" s="14" t="s">
        <v>91</v>
      </c>
      <c r="K674" s="14" t="s">
        <v>91</v>
      </c>
      <c r="L674" s="14">
        <v>11</v>
      </c>
      <c r="M674" s="31" t="str">
        <f>VLOOKUP(L674,TiposUso!$A$1:$B$26,2,"FALSO")</f>
        <v>Captação de água em surgência (nascente)</v>
      </c>
      <c r="N674" s="14" t="s">
        <v>21</v>
      </c>
      <c r="O674" s="1" t="s">
        <v>565</v>
      </c>
      <c r="P674" s="14" t="s">
        <v>395</v>
      </c>
      <c r="Q674" s="1" t="s">
        <v>8980</v>
      </c>
      <c r="R674" s="1" t="s">
        <v>8981</v>
      </c>
      <c r="S674" s="19">
        <f t="shared" si="13"/>
        <v>3.6688888888888891</v>
      </c>
      <c r="T674" s="14">
        <v>13.208</v>
      </c>
    </row>
    <row r="675" spans="1:21" s="1" customFormat="1" ht="15" customHeight="1" x14ac:dyDescent="0.2">
      <c r="A675" s="1" t="s">
        <v>8982</v>
      </c>
      <c r="B675" s="1" t="s">
        <v>8983</v>
      </c>
      <c r="C675" s="1" t="s">
        <v>8984</v>
      </c>
      <c r="D675" s="14" t="s">
        <v>605</v>
      </c>
      <c r="E675" s="1" t="s">
        <v>9413</v>
      </c>
      <c r="F675" s="2">
        <v>41912</v>
      </c>
      <c r="G675" s="2">
        <v>43738</v>
      </c>
      <c r="H675" s="14" t="s">
        <v>15</v>
      </c>
      <c r="I675" s="1" t="s">
        <v>8985</v>
      </c>
      <c r="J675" s="14" t="s">
        <v>91</v>
      </c>
      <c r="K675" s="14" t="s">
        <v>91</v>
      </c>
      <c r="L675" s="14">
        <v>8</v>
      </c>
      <c r="M675" s="31" t="str">
        <f>VLOOKUP(L675,TiposUso!$A$1:$B$26,2,"FALSO")</f>
        <v>Captação de água subterrânea por meio de poço tubular já existente</v>
      </c>
      <c r="N675" s="14" t="s">
        <v>77</v>
      </c>
      <c r="O675" s="1" t="s">
        <v>532</v>
      </c>
      <c r="P675" s="1" t="s">
        <v>98</v>
      </c>
      <c r="Q675" s="1" t="s">
        <v>8986</v>
      </c>
      <c r="R675" s="1" t="s">
        <v>8987</v>
      </c>
      <c r="S675" s="19">
        <f t="shared" si="13"/>
        <v>0.41666666666666669</v>
      </c>
      <c r="T675" s="14">
        <v>1.5</v>
      </c>
    </row>
    <row r="676" spans="1:21" s="1" customFormat="1" ht="15" customHeight="1" x14ac:dyDescent="0.2">
      <c r="A676" s="1" t="s">
        <v>8988</v>
      </c>
      <c r="B676" s="1" t="s">
        <v>8989</v>
      </c>
      <c r="C676" s="1" t="s">
        <v>8990</v>
      </c>
      <c r="D676" s="14" t="s">
        <v>4386</v>
      </c>
      <c r="E676" s="1" t="s">
        <v>9414</v>
      </c>
      <c r="F676" s="2">
        <v>41912</v>
      </c>
      <c r="G676" s="2">
        <v>43738</v>
      </c>
      <c r="H676" s="14" t="s">
        <v>15</v>
      </c>
      <c r="I676" s="1" t="s">
        <v>8991</v>
      </c>
      <c r="J676" s="14" t="s">
        <v>91</v>
      </c>
      <c r="K676" s="14" t="s">
        <v>91</v>
      </c>
      <c r="L676" s="14">
        <v>8</v>
      </c>
      <c r="M676" s="31" t="str">
        <f>VLOOKUP(L676,TiposUso!$A$1:$B$26,2,"FALSO")</f>
        <v>Captação de água subterrânea por meio de poço tubular já existente</v>
      </c>
      <c r="N676" s="14" t="s">
        <v>32</v>
      </c>
      <c r="O676" s="1" t="s">
        <v>548</v>
      </c>
      <c r="P676" s="1" t="s">
        <v>98</v>
      </c>
      <c r="Q676" s="1" t="s">
        <v>8992</v>
      </c>
      <c r="R676" s="1" t="s">
        <v>8993</v>
      </c>
      <c r="S676" s="19">
        <f t="shared" si="13"/>
        <v>1.6722222222222223</v>
      </c>
      <c r="T676" s="14">
        <v>6.02</v>
      </c>
    </row>
    <row r="677" spans="1:21" s="1" customFormat="1" ht="15" customHeight="1" x14ac:dyDescent="0.2">
      <c r="A677" s="1" t="s">
        <v>8994</v>
      </c>
      <c r="B677" s="1" t="s">
        <v>8995</v>
      </c>
      <c r="C677" s="1" t="s">
        <v>8996</v>
      </c>
      <c r="D677" s="14" t="s">
        <v>6142</v>
      </c>
      <c r="E677" s="1" t="s">
        <v>9415</v>
      </c>
      <c r="F677" s="2">
        <v>41912</v>
      </c>
      <c r="G677" s="2">
        <v>43172</v>
      </c>
      <c r="H677" s="14" t="s">
        <v>15</v>
      </c>
      <c r="I677" s="1" t="s">
        <v>580</v>
      </c>
      <c r="J677" s="14" t="s">
        <v>91</v>
      </c>
      <c r="K677" s="14" t="s">
        <v>91</v>
      </c>
      <c r="L677" s="14">
        <v>8</v>
      </c>
      <c r="M677" s="31" t="str">
        <f>VLOOKUP(L677,TiposUso!$A$1:$B$26,2,"FALSO")</f>
        <v>Captação de água subterrânea por meio de poço tubular já existente</v>
      </c>
      <c r="N677" s="14" t="s">
        <v>77</v>
      </c>
      <c r="O677" s="1" t="s">
        <v>532</v>
      </c>
      <c r="P677" s="1" t="s">
        <v>98</v>
      </c>
      <c r="Q677" s="1" t="s">
        <v>8997</v>
      </c>
      <c r="R677" s="1" t="s">
        <v>8998</v>
      </c>
      <c r="S677" s="19">
        <f t="shared" si="13"/>
        <v>2.1666666666666665</v>
      </c>
      <c r="T677" s="14">
        <v>7.8</v>
      </c>
    </row>
    <row r="678" spans="1:21" s="1" customFormat="1" ht="15" customHeight="1" x14ac:dyDescent="0.2">
      <c r="A678" s="1" t="s">
        <v>8999</v>
      </c>
      <c r="B678" s="1" t="s">
        <v>9000</v>
      </c>
      <c r="C678" s="1" t="s">
        <v>9001</v>
      </c>
      <c r="D678" s="14" t="s">
        <v>2324</v>
      </c>
      <c r="E678" s="1" t="s">
        <v>9416</v>
      </c>
      <c r="F678" s="2">
        <v>41912</v>
      </c>
      <c r="G678" s="2">
        <v>42686</v>
      </c>
      <c r="H678" s="14" t="s">
        <v>15</v>
      </c>
      <c r="I678" s="1" t="s">
        <v>153</v>
      </c>
      <c r="J678" s="14" t="s">
        <v>91</v>
      </c>
      <c r="K678" s="14" t="s">
        <v>91</v>
      </c>
      <c r="L678" s="14">
        <v>8</v>
      </c>
      <c r="M678" s="31" t="str">
        <f>VLOOKUP(L678,TiposUso!$A$1:$B$26,2,"FALSO")</f>
        <v>Captação de água subterrânea por meio de poço tubular já existente</v>
      </c>
      <c r="N678" s="14" t="s">
        <v>32</v>
      </c>
      <c r="O678" s="1" t="s">
        <v>548</v>
      </c>
      <c r="P678" s="1" t="s">
        <v>98</v>
      </c>
      <c r="Q678" s="1" t="s">
        <v>9002</v>
      </c>
      <c r="R678" s="1" t="s">
        <v>9003</v>
      </c>
      <c r="S678" s="19">
        <f t="shared" si="13"/>
        <v>5.5555555555555554</v>
      </c>
      <c r="T678" s="14">
        <v>20</v>
      </c>
    </row>
    <row r="679" spans="1:21" s="1" customFormat="1" ht="15" customHeight="1" x14ac:dyDescent="0.2">
      <c r="A679" s="1" t="s">
        <v>9004</v>
      </c>
      <c r="B679" s="1" t="s">
        <v>9005</v>
      </c>
      <c r="C679" s="1" t="s">
        <v>9006</v>
      </c>
      <c r="D679" s="14" t="s">
        <v>5366</v>
      </c>
      <c r="E679" s="1" t="s">
        <v>9417</v>
      </c>
      <c r="F679" s="2">
        <v>41912</v>
      </c>
      <c r="G679" s="2">
        <v>43373</v>
      </c>
      <c r="H679" s="14" t="s">
        <v>15</v>
      </c>
      <c r="I679" s="1" t="s">
        <v>87</v>
      </c>
      <c r="J679" s="14" t="s">
        <v>91</v>
      </c>
      <c r="K679" s="14" t="s">
        <v>91</v>
      </c>
      <c r="L679" s="14">
        <v>8</v>
      </c>
      <c r="M679" s="31" t="str">
        <f>VLOOKUP(L679,TiposUso!$A$1:$B$26,2,"FALSO")</f>
        <v>Captação de água subterrânea por meio de poço tubular já existente</v>
      </c>
      <c r="N679" s="14" t="s">
        <v>32</v>
      </c>
      <c r="O679" s="1" t="s">
        <v>548</v>
      </c>
      <c r="P679" s="1" t="s">
        <v>98</v>
      </c>
      <c r="Q679" s="1" t="s">
        <v>9007</v>
      </c>
      <c r="R679" s="1" t="s">
        <v>9008</v>
      </c>
      <c r="S679" s="19">
        <f t="shared" si="13"/>
        <v>0.83333333333333337</v>
      </c>
      <c r="T679" s="14">
        <v>3</v>
      </c>
    </row>
    <row r="680" spans="1:21" s="1" customFormat="1" ht="15" customHeight="1" x14ac:dyDescent="0.2">
      <c r="A680" s="1" t="s">
        <v>9009</v>
      </c>
      <c r="B680" s="1" t="s">
        <v>9010</v>
      </c>
      <c r="C680" s="1" t="s">
        <v>9011</v>
      </c>
      <c r="D680" s="14" t="s">
        <v>1257</v>
      </c>
      <c r="E680" s="1" t="s">
        <v>9418</v>
      </c>
      <c r="F680" s="2">
        <v>41912</v>
      </c>
      <c r="G680" s="2">
        <v>43738</v>
      </c>
      <c r="H680" s="14" t="s">
        <v>15</v>
      </c>
      <c r="I680" s="1" t="s">
        <v>87</v>
      </c>
      <c r="J680" s="14" t="s">
        <v>91</v>
      </c>
      <c r="K680" s="14" t="s">
        <v>91</v>
      </c>
      <c r="L680" s="14">
        <v>8</v>
      </c>
      <c r="M680" s="31" t="str">
        <f>VLOOKUP(L680,TiposUso!$A$1:$B$26,2,"FALSO")</f>
        <v>Captação de água subterrânea por meio de poço tubular já existente</v>
      </c>
      <c r="N680" s="14" t="s">
        <v>76</v>
      </c>
      <c r="O680" s="1" t="s">
        <v>685</v>
      </c>
      <c r="P680" s="1" t="s">
        <v>98</v>
      </c>
      <c r="Q680" s="1" t="s">
        <v>9012</v>
      </c>
      <c r="R680" s="1" t="s">
        <v>9013</v>
      </c>
      <c r="S680" s="19">
        <f t="shared" si="13"/>
        <v>0.3</v>
      </c>
      <c r="T680" s="14">
        <v>1.08</v>
      </c>
    </row>
    <row r="681" spans="1:21" s="1" customFormat="1" ht="15" customHeight="1" x14ac:dyDescent="0.2">
      <c r="A681" s="1" t="s">
        <v>9014</v>
      </c>
      <c r="B681" s="1" t="s">
        <v>9015</v>
      </c>
      <c r="C681" s="1" t="s">
        <v>9016</v>
      </c>
      <c r="D681" s="14" t="s">
        <v>531</v>
      </c>
      <c r="E681" s="1" t="s">
        <v>9419</v>
      </c>
      <c r="F681" s="2">
        <v>41912</v>
      </c>
      <c r="G681" s="2">
        <v>43738</v>
      </c>
      <c r="H681" s="14" t="s">
        <v>15</v>
      </c>
      <c r="I681" s="1" t="s">
        <v>87</v>
      </c>
      <c r="J681" s="14" t="s">
        <v>91</v>
      </c>
      <c r="K681" s="14" t="s">
        <v>91</v>
      </c>
      <c r="L681" s="14">
        <v>8</v>
      </c>
      <c r="M681" s="31" t="str">
        <f>VLOOKUP(L681,TiposUso!$A$1:$B$26,2,"FALSO")</f>
        <v>Captação de água subterrânea por meio de poço tubular já existente</v>
      </c>
      <c r="N681" s="14" t="s">
        <v>77</v>
      </c>
      <c r="O681" s="1" t="s">
        <v>532</v>
      </c>
      <c r="P681" s="1" t="s">
        <v>98</v>
      </c>
      <c r="Q681" s="1" t="s">
        <v>9017</v>
      </c>
      <c r="R681" s="1" t="s">
        <v>9018</v>
      </c>
      <c r="S681" s="19">
        <f t="shared" si="13"/>
        <v>0.27777777777777779</v>
      </c>
      <c r="T681" s="14">
        <v>1</v>
      </c>
    </row>
    <row r="682" spans="1:21" s="1" customFormat="1" ht="15" customHeight="1" x14ac:dyDescent="0.2">
      <c r="A682" s="1" t="s">
        <v>9019</v>
      </c>
      <c r="B682" s="1" t="s">
        <v>9020</v>
      </c>
      <c r="C682" s="1" t="s">
        <v>9021</v>
      </c>
      <c r="D682" s="14" t="s">
        <v>9022</v>
      </c>
      <c r="E682" s="1" t="s">
        <v>9420</v>
      </c>
      <c r="F682" s="2">
        <v>41912</v>
      </c>
      <c r="G682" s="2">
        <v>43229</v>
      </c>
      <c r="H682" s="14" t="s">
        <v>15</v>
      </c>
      <c r="I682" s="1" t="s">
        <v>183</v>
      </c>
      <c r="J682" s="14" t="s">
        <v>91</v>
      </c>
      <c r="K682" s="14" t="s">
        <v>91</v>
      </c>
      <c r="L682" s="14">
        <v>8</v>
      </c>
      <c r="M682" s="31" t="str">
        <f>VLOOKUP(L682,TiposUso!$A$1:$B$26,2,"FALSO")</f>
        <v>Captação de água subterrânea por meio de poço tubular já existente</v>
      </c>
      <c r="N682" s="14" t="s">
        <v>31</v>
      </c>
      <c r="O682" s="1" t="s">
        <v>557</v>
      </c>
      <c r="P682" s="1" t="s">
        <v>98</v>
      </c>
      <c r="Q682" s="1" t="s">
        <v>9023</v>
      </c>
      <c r="R682" s="1" t="s">
        <v>9024</v>
      </c>
      <c r="S682" s="19">
        <f t="shared" si="13"/>
        <v>3.8888888888888888</v>
      </c>
      <c r="T682" s="14">
        <v>14</v>
      </c>
    </row>
    <row r="683" spans="1:21" s="1" customFormat="1" ht="15" customHeight="1" x14ac:dyDescent="0.2">
      <c r="A683" s="1" t="s">
        <v>9025</v>
      </c>
      <c r="B683" s="1" t="s">
        <v>9026</v>
      </c>
      <c r="C683" s="1" t="s">
        <v>9027</v>
      </c>
      <c r="D683" s="14" t="s">
        <v>1220</v>
      </c>
      <c r="E683" s="1" t="s">
        <v>9421</v>
      </c>
      <c r="F683" s="2">
        <v>41912</v>
      </c>
      <c r="G683" s="2">
        <v>43738</v>
      </c>
      <c r="H683" s="14" t="s">
        <v>15</v>
      </c>
      <c r="I683" s="1" t="s">
        <v>9028</v>
      </c>
      <c r="J683" s="14" t="s">
        <v>91</v>
      </c>
      <c r="K683" s="14" t="s">
        <v>91</v>
      </c>
      <c r="L683" s="14">
        <v>8</v>
      </c>
      <c r="M683" s="31" t="str">
        <f>VLOOKUP(L683,TiposUso!$A$1:$B$26,2,"FALSO")</f>
        <v>Captação de água subterrânea por meio de poço tubular já existente</v>
      </c>
      <c r="N683" s="14" t="s">
        <v>28</v>
      </c>
      <c r="O683" s="1" t="s">
        <v>592</v>
      </c>
      <c r="P683" s="1" t="s">
        <v>98</v>
      </c>
      <c r="Q683" s="1" t="s">
        <v>9029</v>
      </c>
      <c r="R683" s="1" t="s">
        <v>9030</v>
      </c>
      <c r="S683" s="19">
        <f t="shared" si="13"/>
        <v>0.95</v>
      </c>
      <c r="T683" s="14">
        <v>3.42</v>
      </c>
    </row>
    <row r="684" spans="1:21" s="1" customFormat="1" ht="15" customHeight="1" x14ac:dyDescent="0.2">
      <c r="A684" s="1" t="s">
        <v>9031</v>
      </c>
      <c r="B684" s="1" t="s">
        <v>9032</v>
      </c>
      <c r="C684" s="1" t="s">
        <v>9033</v>
      </c>
      <c r="D684" s="14" t="s">
        <v>674</v>
      </c>
      <c r="E684" s="1" t="s">
        <v>9422</v>
      </c>
      <c r="F684" s="2">
        <v>41912</v>
      </c>
      <c r="G684" s="2">
        <v>42546</v>
      </c>
      <c r="H684" s="14" t="s">
        <v>15</v>
      </c>
      <c r="I684" s="1" t="s">
        <v>298</v>
      </c>
      <c r="J684" s="14" t="s">
        <v>91</v>
      </c>
      <c r="K684" s="14" t="s">
        <v>91</v>
      </c>
      <c r="L684" s="14">
        <v>8</v>
      </c>
      <c r="M684" s="31" t="str">
        <f>VLOOKUP(L684,TiposUso!$A$1:$B$26,2,"FALSO")</f>
        <v>Captação de água subterrânea por meio de poço tubular já existente</v>
      </c>
      <c r="N684" s="14" t="s">
        <v>21</v>
      </c>
      <c r="O684" s="1" t="s">
        <v>565</v>
      </c>
      <c r="P684" s="1" t="s">
        <v>98</v>
      </c>
      <c r="Q684" s="1" t="s">
        <v>9034</v>
      </c>
      <c r="R684" s="1" t="s">
        <v>9035</v>
      </c>
      <c r="S684" s="19">
        <f t="shared" si="13"/>
        <v>1.3944444444444444</v>
      </c>
      <c r="T684" s="14">
        <v>5.0199999999999996</v>
      </c>
    </row>
    <row r="685" spans="1:21" s="1" customFormat="1" ht="15" customHeight="1" x14ac:dyDescent="0.2">
      <c r="A685" s="1" t="s">
        <v>9146</v>
      </c>
      <c r="B685" s="1" t="s">
        <v>9147</v>
      </c>
      <c r="C685" s="1" t="s">
        <v>9148</v>
      </c>
      <c r="D685" s="14" t="s">
        <v>484</v>
      </c>
      <c r="E685" s="1" t="s">
        <v>9423</v>
      </c>
      <c r="F685" s="2">
        <v>41914</v>
      </c>
      <c r="G685" s="2">
        <v>43740</v>
      </c>
      <c r="H685" s="14" t="s">
        <v>15</v>
      </c>
      <c r="I685" s="1" t="s">
        <v>87</v>
      </c>
      <c r="J685" s="14" t="s">
        <v>91</v>
      </c>
      <c r="K685" s="14" t="s">
        <v>91</v>
      </c>
      <c r="L685" s="14">
        <v>8</v>
      </c>
      <c r="M685" s="31" t="str">
        <f>VLOOKUP(L685,TiposUso!$A$1:$B$26,2,"FALSO")</f>
        <v>Captação de água subterrânea por meio de poço tubular já existente</v>
      </c>
      <c r="N685" s="14" t="s">
        <v>27</v>
      </c>
      <c r="O685" s="1" t="s">
        <v>495</v>
      </c>
      <c r="P685" s="1" t="s">
        <v>98</v>
      </c>
      <c r="Q685" s="1" t="s">
        <v>9149</v>
      </c>
      <c r="R685" s="1" t="s">
        <v>9150</v>
      </c>
      <c r="S685" s="19">
        <f t="shared" si="13"/>
        <v>0.1388888888888889</v>
      </c>
      <c r="T685" s="14">
        <v>0.5</v>
      </c>
    </row>
    <row r="686" spans="1:21" s="1" customFormat="1" ht="15" customHeight="1" x14ac:dyDescent="0.2">
      <c r="A686" s="1" t="s">
        <v>9151</v>
      </c>
      <c r="B686" s="1" t="s">
        <v>9152</v>
      </c>
      <c r="C686" s="1" t="s">
        <v>9153</v>
      </c>
      <c r="D686" s="14" t="s">
        <v>2061</v>
      </c>
      <c r="E686" s="1" t="s">
        <v>9154</v>
      </c>
      <c r="F686" s="2">
        <v>41914</v>
      </c>
      <c r="G686" s="2">
        <v>43278</v>
      </c>
      <c r="H686" s="14" t="s">
        <v>15</v>
      </c>
      <c r="I686" s="1" t="s">
        <v>298</v>
      </c>
      <c r="J686" s="14" t="s">
        <v>91</v>
      </c>
      <c r="K686" s="14" t="s">
        <v>91</v>
      </c>
      <c r="L686" s="14">
        <v>8</v>
      </c>
      <c r="M686" s="31" t="str">
        <f>VLOOKUP(L686,TiposUso!$A$1:$B$26,2,"FALSO")</f>
        <v>Captação de água subterrânea por meio de poço tubular já existente</v>
      </c>
      <c r="N686" s="14" t="s">
        <v>27</v>
      </c>
      <c r="O686" s="1" t="s">
        <v>495</v>
      </c>
      <c r="P686" s="1" t="s">
        <v>98</v>
      </c>
      <c r="Q686" s="1" t="s">
        <v>9155</v>
      </c>
      <c r="R686" s="1" t="s">
        <v>9156</v>
      </c>
      <c r="S686" s="19">
        <f t="shared" si="13"/>
        <v>0.47499999999999998</v>
      </c>
      <c r="T686" s="14">
        <v>1.71</v>
      </c>
      <c r="U686" s="1" t="s">
        <v>9157</v>
      </c>
    </row>
    <row r="687" spans="1:21" s="1" customFormat="1" ht="15" customHeight="1" x14ac:dyDescent="0.2">
      <c r="A687" s="1" t="s">
        <v>9158</v>
      </c>
      <c r="B687" s="1" t="s">
        <v>9159</v>
      </c>
      <c r="C687" s="1" t="s">
        <v>9160</v>
      </c>
      <c r="D687" s="14" t="s">
        <v>9161</v>
      </c>
      <c r="E687" s="1" t="s">
        <v>9162</v>
      </c>
      <c r="F687" s="2">
        <v>41914</v>
      </c>
      <c r="G687" s="2">
        <v>43269</v>
      </c>
      <c r="H687" s="14" t="s">
        <v>15</v>
      </c>
      <c r="I687" s="1" t="s">
        <v>9163</v>
      </c>
      <c r="J687" s="14" t="s">
        <v>91</v>
      </c>
      <c r="K687" s="14" t="s">
        <v>91</v>
      </c>
      <c r="L687" s="14">
        <v>8</v>
      </c>
      <c r="M687" s="31" t="str">
        <f>VLOOKUP(L687,TiposUso!$A$1:$B$26,2,"FALSO")</f>
        <v>Captação de água subterrânea por meio de poço tubular já existente</v>
      </c>
      <c r="N687" s="14" t="s">
        <v>29</v>
      </c>
      <c r="O687" s="14" t="s">
        <v>478</v>
      </c>
      <c r="P687" s="1" t="s">
        <v>98</v>
      </c>
      <c r="Q687" s="1" t="s">
        <v>9164</v>
      </c>
      <c r="R687" s="1" t="s">
        <v>9165</v>
      </c>
      <c r="S687" s="19">
        <f t="shared" si="13"/>
        <v>0.93055555555555558</v>
      </c>
      <c r="T687" s="14">
        <v>3.35</v>
      </c>
    </row>
    <row r="688" spans="1:21" s="1" customFormat="1" ht="15" customHeight="1" x14ac:dyDescent="0.2">
      <c r="A688" s="1" t="s">
        <v>9166</v>
      </c>
      <c r="B688" s="1" t="s">
        <v>464</v>
      </c>
      <c r="C688" s="1" t="s">
        <v>465</v>
      </c>
      <c r="D688" s="14" t="s">
        <v>1035</v>
      </c>
      <c r="E688" s="1" t="s">
        <v>9167</v>
      </c>
      <c r="F688" s="2">
        <v>41914</v>
      </c>
      <c r="G688" s="2">
        <v>43290</v>
      </c>
      <c r="H688" s="14" t="s">
        <v>15</v>
      </c>
      <c r="I688" s="1" t="s">
        <v>9168</v>
      </c>
      <c r="J688" s="14" t="s">
        <v>91</v>
      </c>
      <c r="K688" s="14" t="s">
        <v>91</v>
      </c>
      <c r="L688" s="14">
        <v>8</v>
      </c>
      <c r="M688" s="31" t="str">
        <f>VLOOKUP(L688,TiposUso!$A$1:$B$26,2,"FALSO")</f>
        <v>Captação de água subterrânea por meio de poço tubular já existente</v>
      </c>
      <c r="N688" s="14" t="s">
        <v>30</v>
      </c>
      <c r="O688" s="1" t="s">
        <v>3481</v>
      </c>
      <c r="P688" s="1" t="s">
        <v>98</v>
      </c>
      <c r="Q688" s="1" t="s">
        <v>9169</v>
      </c>
      <c r="R688" s="1" t="s">
        <v>9170</v>
      </c>
      <c r="S688" s="19">
        <f t="shared" si="13"/>
        <v>6.1111111111111107</v>
      </c>
      <c r="T688" s="14">
        <v>22</v>
      </c>
    </row>
    <row r="689" spans="1:21" s="1" customFormat="1" ht="15" customHeight="1" x14ac:dyDescent="0.2">
      <c r="A689" s="1" t="s">
        <v>9171</v>
      </c>
      <c r="B689" s="1" t="s">
        <v>464</v>
      </c>
      <c r="C689" s="1" t="s">
        <v>465</v>
      </c>
      <c r="D689" s="14" t="s">
        <v>1035</v>
      </c>
      <c r="E689" s="1" t="s">
        <v>9172</v>
      </c>
      <c r="F689" s="2">
        <v>41914</v>
      </c>
      <c r="G689" s="2">
        <v>43290</v>
      </c>
      <c r="H689" s="14" t="s">
        <v>15</v>
      </c>
      <c r="I689" s="1" t="s">
        <v>87</v>
      </c>
      <c r="J689" s="14" t="s">
        <v>91</v>
      </c>
      <c r="K689" s="14" t="s">
        <v>91</v>
      </c>
      <c r="L689" s="14">
        <v>8</v>
      </c>
      <c r="M689" s="31" t="str">
        <f>VLOOKUP(L689,TiposUso!$A$1:$B$26,2,"FALSO")</f>
        <v>Captação de água subterrânea por meio de poço tubular já existente</v>
      </c>
      <c r="N689" s="14" t="s">
        <v>30</v>
      </c>
      <c r="O689" s="1" t="s">
        <v>3481</v>
      </c>
      <c r="P689" s="1" t="s">
        <v>98</v>
      </c>
      <c r="Q689" s="1" t="s">
        <v>9173</v>
      </c>
      <c r="R689" s="1" t="s">
        <v>9174</v>
      </c>
      <c r="S689" s="19">
        <f t="shared" si="13"/>
        <v>1.3333333333333333</v>
      </c>
      <c r="T689" s="14">
        <v>4.8</v>
      </c>
    </row>
    <row r="690" spans="1:21" s="1" customFormat="1" ht="15" customHeight="1" x14ac:dyDescent="0.2">
      <c r="A690" s="1" t="s">
        <v>9229</v>
      </c>
      <c r="B690" s="1" t="s">
        <v>9230</v>
      </c>
      <c r="C690" s="1" t="s">
        <v>9231</v>
      </c>
      <c r="D690" s="14" t="s">
        <v>5172</v>
      </c>
      <c r="E690" s="1" t="s">
        <v>9232</v>
      </c>
      <c r="F690" s="2">
        <v>41920</v>
      </c>
      <c r="G690" s="2">
        <v>42592</v>
      </c>
      <c r="H690" s="14" t="s">
        <v>15</v>
      </c>
      <c r="I690" s="1" t="s">
        <v>841</v>
      </c>
      <c r="J690" s="14" t="s">
        <v>91</v>
      </c>
      <c r="K690" s="14" t="s">
        <v>91</v>
      </c>
      <c r="L690" s="14">
        <v>8</v>
      </c>
      <c r="M690" s="31" t="str">
        <f>VLOOKUP(L690,TiposUso!$A$1:$B$26,2,"FALSO")</f>
        <v>Captação de água subterrânea por meio de poço tubular já existente</v>
      </c>
      <c r="N690" s="1" t="s">
        <v>1064</v>
      </c>
      <c r="O690" s="1" t="s">
        <v>4072</v>
      </c>
      <c r="P690" s="1" t="s">
        <v>98</v>
      </c>
      <c r="Q690" s="1" t="s">
        <v>9233</v>
      </c>
      <c r="R690" s="1" t="s">
        <v>9234</v>
      </c>
      <c r="S690" s="19">
        <f t="shared" si="13"/>
        <v>25.138888888888889</v>
      </c>
      <c r="T690" s="14">
        <v>90.5</v>
      </c>
    </row>
    <row r="691" spans="1:21" s="1" customFormat="1" ht="15" customHeight="1" x14ac:dyDescent="0.2">
      <c r="A691" s="1" t="s">
        <v>9235</v>
      </c>
      <c r="B691" s="1" t="s">
        <v>9230</v>
      </c>
      <c r="C691" s="1" t="s">
        <v>9231</v>
      </c>
      <c r="D691" s="14" t="s">
        <v>5172</v>
      </c>
      <c r="E691" s="1" t="s">
        <v>9236</v>
      </c>
      <c r="F691" s="2">
        <v>41920</v>
      </c>
      <c r="G691" s="2">
        <v>42592</v>
      </c>
      <c r="H691" s="14" t="s">
        <v>15</v>
      </c>
      <c r="I691" s="1" t="s">
        <v>841</v>
      </c>
      <c r="J691" s="14" t="s">
        <v>91</v>
      </c>
      <c r="K691" s="14" t="s">
        <v>91</v>
      </c>
      <c r="L691" s="14">
        <v>8</v>
      </c>
      <c r="M691" s="31" t="str">
        <f>VLOOKUP(L691,TiposUso!$A$1:$B$26,2,"FALSO")</f>
        <v>Captação de água subterrânea por meio de poço tubular já existente</v>
      </c>
      <c r="N691" s="1" t="s">
        <v>1064</v>
      </c>
      <c r="O691" s="1" t="s">
        <v>4072</v>
      </c>
      <c r="P691" s="1" t="s">
        <v>98</v>
      </c>
      <c r="Q691" s="1" t="s">
        <v>9237</v>
      </c>
      <c r="R691" s="1" t="s">
        <v>9238</v>
      </c>
      <c r="S691" s="19">
        <f t="shared" si="13"/>
        <v>23.472222222222221</v>
      </c>
      <c r="T691" s="14">
        <v>84.5</v>
      </c>
    </row>
    <row r="692" spans="1:21" s="1" customFormat="1" ht="15" customHeight="1" x14ac:dyDescent="0.2">
      <c r="A692" s="1" t="s">
        <v>9239</v>
      </c>
      <c r="B692" s="1" t="s">
        <v>9240</v>
      </c>
      <c r="C692" s="1" t="s">
        <v>9241</v>
      </c>
      <c r="D692" s="14" t="s">
        <v>1094</v>
      </c>
      <c r="E692" s="1" t="s">
        <v>9242</v>
      </c>
      <c r="F692" s="2">
        <v>41920</v>
      </c>
      <c r="G692" s="2">
        <v>42581</v>
      </c>
      <c r="H692" s="14" t="s">
        <v>15</v>
      </c>
      <c r="I692" s="1" t="s">
        <v>9243</v>
      </c>
      <c r="J692" s="14" t="s">
        <v>91</v>
      </c>
      <c r="K692" s="14" t="s">
        <v>91</v>
      </c>
      <c r="L692" s="14">
        <v>8</v>
      </c>
      <c r="M692" s="31" t="str">
        <f>VLOOKUP(L692,TiposUso!$A$1:$B$26,2,"FALSO")</f>
        <v>Captação de água subterrânea por meio de poço tubular já existente</v>
      </c>
      <c r="N692" s="14" t="s">
        <v>71</v>
      </c>
      <c r="O692" s="1" t="s">
        <v>6453</v>
      </c>
      <c r="P692" s="1" t="s">
        <v>98</v>
      </c>
      <c r="Q692" s="1" t="s">
        <v>9244</v>
      </c>
      <c r="R692" s="1" t="s">
        <v>9245</v>
      </c>
      <c r="S692" s="19">
        <f t="shared" si="13"/>
        <v>2.5555555555555554</v>
      </c>
      <c r="T692" s="14">
        <v>9.1999999999999993</v>
      </c>
    </row>
    <row r="693" spans="1:21" s="1" customFormat="1" ht="15" customHeight="1" x14ac:dyDescent="0.2">
      <c r="A693" s="1" t="s">
        <v>9284</v>
      </c>
      <c r="B693" s="1" t="s">
        <v>9285</v>
      </c>
      <c r="C693" s="1" t="s">
        <v>9286</v>
      </c>
      <c r="D693" s="14" t="s">
        <v>9287</v>
      </c>
      <c r="E693" s="1" t="s">
        <v>9288</v>
      </c>
      <c r="F693" s="2">
        <v>41922</v>
      </c>
      <c r="G693" s="2">
        <v>43748</v>
      </c>
      <c r="H693" s="14" t="s">
        <v>15</v>
      </c>
      <c r="I693" s="1" t="s">
        <v>9289</v>
      </c>
      <c r="J693" s="14" t="s">
        <v>91</v>
      </c>
      <c r="K693" s="14" t="s">
        <v>91</v>
      </c>
      <c r="L693" s="14">
        <v>8</v>
      </c>
      <c r="M693" s="31" t="str">
        <f>VLOOKUP(L693,TiposUso!$A$1:$B$26,2,"FALSO")</f>
        <v>Captação de água subterrânea por meio de poço tubular já existente</v>
      </c>
      <c r="N693" s="14" t="s">
        <v>34</v>
      </c>
      <c r="O693" s="1" t="s">
        <v>4701</v>
      </c>
      <c r="P693" s="1" t="s">
        <v>98</v>
      </c>
      <c r="Q693" s="1" t="s">
        <v>9290</v>
      </c>
      <c r="R693" s="1" t="s">
        <v>9291</v>
      </c>
      <c r="S693" s="19">
        <f t="shared" si="13"/>
        <v>0.83333333333333337</v>
      </c>
      <c r="T693" s="14">
        <v>3</v>
      </c>
    </row>
    <row r="694" spans="1:21" s="1" customFormat="1" ht="15" customHeight="1" x14ac:dyDescent="0.2">
      <c r="A694" s="1" t="s">
        <v>9292</v>
      </c>
      <c r="B694" s="1" t="s">
        <v>9293</v>
      </c>
      <c r="C694" s="1" t="s">
        <v>9294</v>
      </c>
      <c r="D694" s="14" t="s">
        <v>3479</v>
      </c>
      <c r="E694" s="1" t="s">
        <v>9295</v>
      </c>
      <c r="F694" s="2">
        <v>41922</v>
      </c>
      <c r="G694" s="2">
        <v>43748</v>
      </c>
      <c r="H694" s="14" t="s">
        <v>15</v>
      </c>
      <c r="I694" s="1" t="s">
        <v>9296</v>
      </c>
      <c r="J694" s="14" t="s">
        <v>91</v>
      </c>
      <c r="K694" s="14" t="s">
        <v>91</v>
      </c>
      <c r="L694" s="14">
        <v>8</v>
      </c>
      <c r="M694" s="31" t="str">
        <f>VLOOKUP(L694,TiposUso!$A$1:$B$26,2,"FALSO")</f>
        <v>Captação de água subterrânea por meio de poço tubular já existente</v>
      </c>
      <c r="N694" s="14" t="s">
        <v>30</v>
      </c>
      <c r="O694" s="1" t="s">
        <v>495</v>
      </c>
      <c r="P694" s="1" t="s">
        <v>98</v>
      </c>
      <c r="Q694" s="1" t="s">
        <v>9297</v>
      </c>
      <c r="R694" s="1" t="s">
        <v>9298</v>
      </c>
      <c r="S694" s="19">
        <f t="shared" si="13"/>
        <v>1.6922222222222223</v>
      </c>
      <c r="T694" s="14">
        <v>6.0919999999999996</v>
      </c>
    </row>
    <row r="695" spans="1:21" s="1" customFormat="1" ht="15" customHeight="1" x14ac:dyDescent="0.2">
      <c r="A695" s="1" t="s">
        <v>9306</v>
      </c>
      <c r="B695" s="1" t="s">
        <v>9307</v>
      </c>
      <c r="C695" s="1" t="s">
        <v>9308</v>
      </c>
      <c r="D695" s="14" t="s">
        <v>7028</v>
      </c>
      <c r="E695" s="1" t="s">
        <v>9309</v>
      </c>
      <c r="F695" s="2">
        <v>41935</v>
      </c>
      <c r="G695" s="2">
        <v>43761</v>
      </c>
      <c r="H695" s="14" t="s">
        <v>15</v>
      </c>
      <c r="I695" s="1" t="s">
        <v>9310</v>
      </c>
      <c r="J695" s="14" t="s">
        <v>91</v>
      </c>
      <c r="K695" s="14" t="s">
        <v>91</v>
      </c>
      <c r="L695" s="14">
        <v>8</v>
      </c>
      <c r="M695" s="31" t="str">
        <f>VLOOKUP(L695,TiposUso!$A$1:$B$26,2,"FALSO")</f>
        <v>Captação de água subterrânea por meio de poço tubular já existente</v>
      </c>
      <c r="N695" s="14" t="s">
        <v>73</v>
      </c>
      <c r="O695" s="1" t="s">
        <v>307</v>
      </c>
      <c r="P695" s="1" t="s">
        <v>98</v>
      </c>
      <c r="Q695" s="1" t="s">
        <v>9311</v>
      </c>
      <c r="R695" s="1" t="s">
        <v>9312</v>
      </c>
      <c r="S695" s="19">
        <f t="shared" si="13"/>
        <v>1.0555555555555556</v>
      </c>
      <c r="T695" s="14">
        <v>3.8</v>
      </c>
    </row>
    <row r="696" spans="1:21" s="1" customFormat="1" ht="15" customHeight="1" x14ac:dyDescent="0.2">
      <c r="A696" s="1" t="s">
        <v>9313</v>
      </c>
      <c r="B696" s="1" t="s">
        <v>9314</v>
      </c>
      <c r="C696" s="1" t="s">
        <v>9315</v>
      </c>
      <c r="D696" s="14" t="s">
        <v>305</v>
      </c>
      <c r="E696" s="1" t="s">
        <v>9316</v>
      </c>
      <c r="F696" s="2">
        <v>41935</v>
      </c>
      <c r="G696" s="2">
        <v>42976</v>
      </c>
      <c r="H696" s="14" t="s">
        <v>15</v>
      </c>
      <c r="I696" s="1" t="s">
        <v>153</v>
      </c>
      <c r="J696" s="14" t="s">
        <v>91</v>
      </c>
      <c r="K696" s="14" t="s">
        <v>91</v>
      </c>
      <c r="L696" s="14">
        <v>8</v>
      </c>
      <c r="M696" s="31" t="str">
        <f>VLOOKUP(L696,TiposUso!$A$1:$B$26,2,"FALSO")</f>
        <v>Captação de água subterrânea por meio de poço tubular já existente</v>
      </c>
      <c r="N696" s="14" t="s">
        <v>64</v>
      </c>
      <c r="O696" s="1" t="s">
        <v>9317</v>
      </c>
      <c r="P696" s="1" t="s">
        <v>98</v>
      </c>
      <c r="Q696" s="1" t="s">
        <v>9318</v>
      </c>
      <c r="R696" s="1" t="s">
        <v>9319</v>
      </c>
      <c r="S696" s="19">
        <f t="shared" si="13"/>
        <v>0.89166666666666672</v>
      </c>
      <c r="T696" s="14">
        <v>3.21</v>
      </c>
    </row>
    <row r="697" spans="1:21" s="1" customFormat="1" ht="15" customHeight="1" x14ac:dyDescent="0.2">
      <c r="A697" s="1" t="s">
        <v>9320</v>
      </c>
      <c r="B697" s="1" t="s">
        <v>9321</v>
      </c>
      <c r="C697" s="1" t="s">
        <v>9322</v>
      </c>
      <c r="D697" s="14" t="s">
        <v>5990</v>
      </c>
      <c r="E697" s="1" t="s">
        <v>9323</v>
      </c>
      <c r="F697" s="2">
        <v>41935</v>
      </c>
      <c r="G697" s="2">
        <v>43761</v>
      </c>
      <c r="H697" s="14" t="s">
        <v>15</v>
      </c>
      <c r="I697" s="1" t="s">
        <v>183</v>
      </c>
      <c r="J697" s="14" t="s">
        <v>91</v>
      </c>
      <c r="K697" s="14" t="s">
        <v>91</v>
      </c>
      <c r="L697" s="14">
        <v>8</v>
      </c>
      <c r="M697" s="31" t="str">
        <f>VLOOKUP(L697,TiposUso!$A$1:$B$26,2,"FALSO")</f>
        <v>Captação de água subterrânea por meio de poço tubular já existente</v>
      </c>
      <c r="N697" s="14" t="s">
        <v>25</v>
      </c>
      <c r="O697" s="1" t="s">
        <v>9324</v>
      </c>
      <c r="P697" s="1" t="s">
        <v>98</v>
      </c>
      <c r="Q697" s="1" t="s">
        <v>9325</v>
      </c>
      <c r="R697" s="1" t="s">
        <v>9326</v>
      </c>
      <c r="S697" s="19">
        <f t="shared" si="13"/>
        <v>1.8055555555555556</v>
      </c>
      <c r="T697" s="14">
        <v>6.5</v>
      </c>
    </row>
    <row r="698" spans="1:21" s="1" customFormat="1" ht="15" customHeight="1" x14ac:dyDescent="0.2">
      <c r="A698" s="1" t="s">
        <v>9327</v>
      </c>
      <c r="B698" s="1" t="s">
        <v>9328</v>
      </c>
      <c r="C698" s="1" t="s">
        <v>9329</v>
      </c>
      <c r="D698" s="14" t="s">
        <v>952</v>
      </c>
      <c r="E698" s="1" t="s">
        <v>9330</v>
      </c>
      <c r="F698" s="2">
        <v>41935</v>
      </c>
      <c r="G698" s="2">
        <v>43761</v>
      </c>
      <c r="H698" s="14" t="s">
        <v>15</v>
      </c>
      <c r="I698" s="1" t="s">
        <v>183</v>
      </c>
      <c r="J698" s="14" t="s">
        <v>91</v>
      </c>
      <c r="K698" s="14" t="s">
        <v>91</v>
      </c>
      <c r="L698" s="14">
        <v>8</v>
      </c>
      <c r="M698" s="31" t="str">
        <f>VLOOKUP(L698,TiposUso!$A$1:$B$26,2,"FALSO")</f>
        <v>Captação de água subterrânea por meio de poço tubular já existente</v>
      </c>
      <c r="N698" s="14" t="s">
        <v>64</v>
      </c>
      <c r="O698" s="1" t="s">
        <v>307</v>
      </c>
      <c r="P698" s="1" t="s">
        <v>98</v>
      </c>
      <c r="Q698" s="1" t="s">
        <v>9331</v>
      </c>
      <c r="R698" s="1" t="s">
        <v>9332</v>
      </c>
      <c r="S698" s="19">
        <f t="shared" si="13"/>
        <v>3.3333333333333335</v>
      </c>
      <c r="T698" s="14">
        <v>12</v>
      </c>
    </row>
    <row r="699" spans="1:21" s="1" customFormat="1" ht="15" customHeight="1" x14ac:dyDescent="0.2">
      <c r="A699" s="1" t="s">
        <v>9333</v>
      </c>
      <c r="B699" s="1" t="s">
        <v>9334</v>
      </c>
      <c r="C699" s="1" t="s">
        <v>9335</v>
      </c>
      <c r="D699" s="14" t="s">
        <v>960</v>
      </c>
      <c r="E699" s="1" t="s">
        <v>9336</v>
      </c>
      <c r="F699" s="2">
        <v>41935</v>
      </c>
      <c r="G699" s="2">
        <v>43761</v>
      </c>
      <c r="H699" s="14" t="s">
        <v>15</v>
      </c>
      <c r="I699" s="1" t="s">
        <v>9337</v>
      </c>
      <c r="J699" s="14" t="s">
        <v>91</v>
      </c>
      <c r="K699" s="14" t="s">
        <v>91</v>
      </c>
      <c r="L699" s="14">
        <v>8</v>
      </c>
      <c r="M699" s="31" t="str">
        <f>VLOOKUP(L699,TiposUso!$A$1:$B$26,2,"FALSO")</f>
        <v>Captação de água subterrânea por meio de poço tubular já existente</v>
      </c>
      <c r="N699" s="14" t="s">
        <v>25</v>
      </c>
      <c r="O699" s="1" t="s">
        <v>307</v>
      </c>
      <c r="P699" s="1" t="s">
        <v>98</v>
      </c>
      <c r="Q699" s="1" t="s">
        <v>9338</v>
      </c>
      <c r="R699" s="1" t="s">
        <v>9339</v>
      </c>
      <c r="S699" s="19">
        <f t="shared" si="13"/>
        <v>1.3611111111111112</v>
      </c>
      <c r="T699" s="14">
        <v>4.9000000000000004</v>
      </c>
    </row>
    <row r="700" spans="1:21" s="1" customFormat="1" ht="15" customHeight="1" x14ac:dyDescent="0.2">
      <c r="A700" s="1" t="s">
        <v>9340</v>
      </c>
      <c r="B700" s="1" t="s">
        <v>9341</v>
      </c>
      <c r="C700" s="1" t="s">
        <v>9342</v>
      </c>
      <c r="D700" s="14" t="s">
        <v>6990</v>
      </c>
      <c r="E700" s="1" t="s">
        <v>9343</v>
      </c>
      <c r="F700" s="2">
        <v>41935</v>
      </c>
      <c r="G700" s="2">
        <v>43761</v>
      </c>
      <c r="H700" s="14" t="s">
        <v>15</v>
      </c>
      <c r="I700" s="1" t="s">
        <v>298</v>
      </c>
      <c r="J700" s="14" t="s">
        <v>91</v>
      </c>
      <c r="K700" s="14" t="s">
        <v>91</v>
      </c>
      <c r="L700" s="14">
        <v>8</v>
      </c>
      <c r="M700" s="31" t="str">
        <f>VLOOKUP(L700,TiposUso!$A$1:$B$26,2,"FALSO")</f>
        <v>Captação de água subterrânea por meio de poço tubular já existente</v>
      </c>
      <c r="N700" s="14" t="s">
        <v>64</v>
      </c>
      <c r="O700" s="1" t="s">
        <v>324</v>
      </c>
      <c r="P700" s="1" t="s">
        <v>98</v>
      </c>
      <c r="Q700" s="1" t="s">
        <v>9344</v>
      </c>
      <c r="R700" s="1" t="s">
        <v>9345</v>
      </c>
      <c r="S700" s="19">
        <f t="shared" si="13"/>
        <v>5.5555555555555554</v>
      </c>
      <c r="T700" s="14">
        <v>20</v>
      </c>
    </row>
    <row r="701" spans="1:21" s="1" customFormat="1" ht="15" customHeight="1" x14ac:dyDescent="0.2">
      <c r="A701" s="1" t="s">
        <v>9346</v>
      </c>
      <c r="B701" s="1" t="s">
        <v>9347</v>
      </c>
      <c r="C701" s="1" t="s">
        <v>9348</v>
      </c>
      <c r="D701" s="14" t="s">
        <v>899</v>
      </c>
      <c r="E701" s="1" t="s">
        <v>9349</v>
      </c>
      <c r="F701" s="2">
        <v>41935</v>
      </c>
      <c r="G701" s="2">
        <v>43761</v>
      </c>
      <c r="H701" s="14" t="s">
        <v>15</v>
      </c>
      <c r="I701" s="1" t="s">
        <v>153</v>
      </c>
      <c r="J701" s="14" t="s">
        <v>91</v>
      </c>
      <c r="K701" s="14" t="s">
        <v>91</v>
      </c>
      <c r="L701" s="14">
        <v>8</v>
      </c>
      <c r="M701" s="31" t="str">
        <f>VLOOKUP(L701,TiposUso!$A$1:$B$26,2,"FALSO")</f>
        <v>Captação de água subterrânea por meio de poço tubular já existente</v>
      </c>
      <c r="N701" s="14" t="s">
        <v>73</v>
      </c>
      <c r="O701" s="1" t="s">
        <v>307</v>
      </c>
      <c r="P701" s="1" t="s">
        <v>98</v>
      </c>
      <c r="Q701" s="1" t="s">
        <v>9350</v>
      </c>
      <c r="R701" s="1" t="s">
        <v>9351</v>
      </c>
      <c r="S701" s="19">
        <f t="shared" si="13"/>
        <v>0.80555555555555558</v>
      </c>
      <c r="T701" s="14">
        <v>2.9</v>
      </c>
      <c r="U701" s="1" t="s">
        <v>9352</v>
      </c>
    </row>
    <row r="702" spans="1:21" s="1" customFormat="1" ht="15" customHeight="1" x14ac:dyDescent="0.2">
      <c r="A702" s="1" t="s">
        <v>9353</v>
      </c>
      <c r="B702" s="1" t="s">
        <v>9354</v>
      </c>
      <c r="C702" s="1" t="s">
        <v>9355</v>
      </c>
      <c r="D702" s="14" t="s">
        <v>952</v>
      </c>
      <c r="E702" s="1" t="s">
        <v>9356</v>
      </c>
      <c r="F702" s="2">
        <v>41935</v>
      </c>
      <c r="G702" s="2">
        <v>43761</v>
      </c>
      <c r="H702" s="14" t="s">
        <v>15</v>
      </c>
      <c r="I702" s="1" t="s">
        <v>183</v>
      </c>
      <c r="J702" s="14" t="s">
        <v>91</v>
      </c>
      <c r="K702" s="14" t="s">
        <v>91</v>
      </c>
      <c r="L702" s="14">
        <v>8</v>
      </c>
      <c r="M702" s="31" t="str">
        <f>VLOOKUP(L702,TiposUso!$A$1:$B$26,2,"FALSO")</f>
        <v>Captação de água subterrânea por meio de poço tubular já existente</v>
      </c>
      <c r="N702" s="14" t="s">
        <v>64</v>
      </c>
      <c r="O702" s="1" t="s">
        <v>307</v>
      </c>
      <c r="P702" s="1" t="s">
        <v>98</v>
      </c>
      <c r="Q702" s="1" t="s">
        <v>9357</v>
      </c>
      <c r="R702" s="1" t="s">
        <v>9358</v>
      </c>
      <c r="S702" s="19">
        <f t="shared" si="13"/>
        <v>0.1388888888888889</v>
      </c>
      <c r="T702" s="14">
        <v>0.5</v>
      </c>
    </row>
    <row r="703" spans="1:21" s="1" customFormat="1" ht="15" customHeight="1" x14ac:dyDescent="0.2">
      <c r="A703" s="1" t="s">
        <v>9373</v>
      </c>
      <c r="B703" s="1" t="s">
        <v>9374</v>
      </c>
      <c r="C703" s="1" t="s">
        <v>9375</v>
      </c>
      <c r="D703" s="14" t="s">
        <v>833</v>
      </c>
      <c r="E703" s="1" t="s">
        <v>9376</v>
      </c>
      <c r="F703" s="2">
        <v>41936</v>
      </c>
      <c r="G703" s="2">
        <v>43762</v>
      </c>
      <c r="H703" s="14" t="s">
        <v>15</v>
      </c>
      <c r="I703" s="1" t="s">
        <v>2720</v>
      </c>
      <c r="J703" s="14" t="s">
        <v>91</v>
      </c>
      <c r="K703" s="14" t="s">
        <v>91</v>
      </c>
      <c r="L703" s="14">
        <v>8</v>
      </c>
      <c r="M703" s="31" t="str">
        <f>VLOOKUP(L703,TiposUso!$A$1:$B$26,2,"FALSO")</f>
        <v>Captação de água subterrânea por meio de poço tubular já existente</v>
      </c>
      <c r="N703" s="14" t="s">
        <v>70</v>
      </c>
      <c r="O703" s="1" t="s">
        <v>184</v>
      </c>
      <c r="P703" s="1" t="s">
        <v>98</v>
      </c>
      <c r="Q703" s="1" t="s">
        <v>9377</v>
      </c>
      <c r="R703" s="1" t="s">
        <v>9378</v>
      </c>
      <c r="S703" s="19">
        <f t="shared" si="13"/>
        <v>4.5388888888888888</v>
      </c>
      <c r="T703" s="14">
        <v>16.34</v>
      </c>
    </row>
    <row r="704" spans="1:21" s="1" customFormat="1" ht="15" customHeight="1" x14ac:dyDescent="0.2">
      <c r="A704" s="1" t="s">
        <v>9379</v>
      </c>
      <c r="B704" s="1" t="s">
        <v>9380</v>
      </c>
      <c r="C704" s="1" t="s">
        <v>9381</v>
      </c>
      <c r="D704" s="14" t="s">
        <v>793</v>
      </c>
      <c r="E704" s="1" t="s">
        <v>9382</v>
      </c>
      <c r="F704" s="2">
        <v>41936</v>
      </c>
      <c r="G704" s="2">
        <v>43762</v>
      </c>
      <c r="H704" s="14" t="s">
        <v>15</v>
      </c>
      <c r="I704" s="1" t="s">
        <v>183</v>
      </c>
      <c r="J704" s="14" t="s">
        <v>91</v>
      </c>
      <c r="K704" s="14" t="s">
        <v>91</v>
      </c>
      <c r="L704" s="14">
        <v>8</v>
      </c>
      <c r="M704" s="31" t="str">
        <f>VLOOKUP(L704,TiposUso!$A$1:$B$26,2,"FALSO")</f>
        <v>Captação de água subterrânea por meio de poço tubular já existente</v>
      </c>
      <c r="N704" s="14" t="s">
        <v>70</v>
      </c>
      <c r="O704" s="1" t="s">
        <v>184</v>
      </c>
      <c r="P704" s="1" t="s">
        <v>98</v>
      </c>
      <c r="Q704" s="1" t="s">
        <v>9383</v>
      </c>
      <c r="R704" s="1" t="s">
        <v>9384</v>
      </c>
      <c r="S704" s="19">
        <f t="shared" si="13"/>
        <v>1.8888888888888888</v>
      </c>
      <c r="T704" s="14">
        <v>6.8</v>
      </c>
    </row>
    <row r="705" spans="1:21" s="1" customFormat="1" ht="15" customHeight="1" x14ac:dyDescent="0.2">
      <c r="A705" s="1" t="s">
        <v>9385</v>
      </c>
      <c r="B705" s="1" t="s">
        <v>9386</v>
      </c>
      <c r="C705" s="1" t="s">
        <v>9387</v>
      </c>
      <c r="D705" s="14" t="s">
        <v>181</v>
      </c>
      <c r="E705" s="1" t="s">
        <v>9388</v>
      </c>
      <c r="F705" s="2">
        <v>41936</v>
      </c>
      <c r="G705" s="2">
        <v>43762</v>
      </c>
      <c r="H705" s="14" t="s">
        <v>15</v>
      </c>
      <c r="I705" s="1" t="s">
        <v>87</v>
      </c>
      <c r="J705" s="14" t="s">
        <v>91</v>
      </c>
      <c r="K705" s="14" t="s">
        <v>91</v>
      </c>
      <c r="L705" s="14">
        <v>8</v>
      </c>
      <c r="M705" s="31" t="str">
        <f>VLOOKUP(L705,TiposUso!$A$1:$B$26,2,"FALSO")</f>
        <v>Captação de água subterrânea por meio de poço tubular já existente</v>
      </c>
      <c r="N705" s="14" t="s">
        <v>70</v>
      </c>
      <c r="O705" s="1" t="s">
        <v>184</v>
      </c>
      <c r="P705" s="1" t="s">
        <v>98</v>
      </c>
      <c r="Q705" s="1" t="s">
        <v>4114</v>
      </c>
      <c r="R705" s="1" t="s">
        <v>9389</v>
      </c>
      <c r="S705" s="19">
        <f t="shared" ref="S705:S768" si="14">(T705*1000)/3600</f>
        <v>1.6666666666666667</v>
      </c>
      <c r="T705" s="14">
        <v>6</v>
      </c>
      <c r="U705" s="1" t="s">
        <v>9390</v>
      </c>
    </row>
    <row r="706" spans="1:21" s="1" customFormat="1" ht="15" customHeight="1" x14ac:dyDescent="0.2">
      <c r="A706" s="1" t="s">
        <v>9391</v>
      </c>
      <c r="B706" s="1" t="s">
        <v>9392</v>
      </c>
      <c r="C706" s="1" t="s">
        <v>9393</v>
      </c>
      <c r="D706" s="14" t="s">
        <v>1562</v>
      </c>
      <c r="E706" s="1" t="s">
        <v>9394</v>
      </c>
      <c r="F706" s="2">
        <v>41936</v>
      </c>
      <c r="G706" s="2">
        <v>43081</v>
      </c>
      <c r="H706" s="14" t="s">
        <v>15</v>
      </c>
      <c r="I706" s="1" t="s">
        <v>87</v>
      </c>
      <c r="J706" s="14" t="s">
        <v>91</v>
      </c>
      <c r="K706" s="14" t="s">
        <v>91</v>
      </c>
      <c r="L706" s="14">
        <v>8</v>
      </c>
      <c r="M706" s="31" t="str">
        <f>VLOOKUP(L706,TiposUso!$A$1:$B$26,2,"FALSO")</f>
        <v>Captação de água subterrânea por meio de poço tubular já existente</v>
      </c>
      <c r="N706" s="14" t="s">
        <v>83</v>
      </c>
      <c r="O706" s="1" t="s">
        <v>115</v>
      </c>
      <c r="P706" s="1" t="s">
        <v>98</v>
      </c>
      <c r="Q706" s="1" t="s">
        <v>9395</v>
      </c>
      <c r="R706" s="1" t="s">
        <v>9396</v>
      </c>
      <c r="S706" s="19">
        <f t="shared" si="14"/>
        <v>0.70833333333333337</v>
      </c>
      <c r="T706" s="14">
        <v>2.5499999999999998</v>
      </c>
      <c r="U706" s="1" t="s">
        <v>9397</v>
      </c>
    </row>
    <row r="707" spans="1:21" s="1" customFormat="1" ht="15" customHeight="1" x14ac:dyDescent="0.2">
      <c r="A707" s="1" t="s">
        <v>9398</v>
      </c>
      <c r="B707" s="1" t="s">
        <v>9399</v>
      </c>
      <c r="C707" s="1" t="s">
        <v>9400</v>
      </c>
      <c r="D707" s="14" t="s">
        <v>181</v>
      </c>
      <c r="E707" s="1" t="s">
        <v>9401</v>
      </c>
      <c r="F707" s="2">
        <v>41936</v>
      </c>
      <c r="G707" s="2">
        <v>43151</v>
      </c>
      <c r="H707" s="14" t="s">
        <v>15</v>
      </c>
      <c r="I707" s="1" t="s">
        <v>87</v>
      </c>
      <c r="J707" s="14" t="s">
        <v>91</v>
      </c>
      <c r="K707" s="14" t="s">
        <v>91</v>
      </c>
      <c r="L707" s="14">
        <v>8</v>
      </c>
      <c r="M707" s="31" t="str">
        <f>VLOOKUP(L707,TiposUso!$A$1:$B$26,2,"FALSO")</f>
        <v>Captação de água subterrânea por meio de poço tubular já existente</v>
      </c>
      <c r="N707" s="14" t="s">
        <v>70</v>
      </c>
      <c r="O707" s="1" t="s">
        <v>184</v>
      </c>
      <c r="P707" s="1" t="s">
        <v>98</v>
      </c>
      <c r="Q707" s="1" t="s">
        <v>9402</v>
      </c>
      <c r="R707" s="1" t="s">
        <v>9403</v>
      </c>
      <c r="S707" s="19">
        <f t="shared" si="14"/>
        <v>2.9166666666666665</v>
      </c>
      <c r="T707" s="14">
        <v>10.5</v>
      </c>
      <c r="U707" s="1" t="s">
        <v>9404</v>
      </c>
    </row>
    <row r="708" spans="1:21" s="1" customFormat="1" ht="15" customHeight="1" x14ac:dyDescent="0.2">
      <c r="A708" s="1" t="s">
        <v>9405</v>
      </c>
      <c r="B708" s="1" t="s">
        <v>9406</v>
      </c>
      <c r="C708" s="1" t="s">
        <v>9407</v>
      </c>
      <c r="D708" s="14" t="s">
        <v>833</v>
      </c>
      <c r="E708" s="1" t="s">
        <v>9408</v>
      </c>
      <c r="F708" s="2">
        <v>41936</v>
      </c>
      <c r="G708" s="2">
        <v>43762</v>
      </c>
      <c r="H708" s="14" t="s">
        <v>15</v>
      </c>
      <c r="I708" s="1" t="s">
        <v>961</v>
      </c>
      <c r="J708" s="14" t="s">
        <v>91</v>
      </c>
      <c r="K708" s="14" t="s">
        <v>91</v>
      </c>
      <c r="L708" s="14">
        <v>8</v>
      </c>
      <c r="M708" s="31" t="str">
        <f>VLOOKUP(L708,TiposUso!$A$1:$B$26,2,"FALSO")</f>
        <v>Captação de água subterrânea por meio de poço tubular já existente</v>
      </c>
      <c r="N708" s="14" t="s">
        <v>70</v>
      </c>
      <c r="O708" s="1" t="s">
        <v>184</v>
      </c>
      <c r="P708" s="1" t="s">
        <v>98</v>
      </c>
      <c r="Q708" s="1" t="s">
        <v>9409</v>
      </c>
      <c r="R708" s="1" t="s">
        <v>9410</v>
      </c>
      <c r="S708" s="19">
        <f t="shared" si="14"/>
        <v>11.111111111111111</v>
      </c>
      <c r="T708" s="14">
        <v>40</v>
      </c>
    </row>
    <row r="709" spans="1:21" s="1" customFormat="1" ht="15" customHeight="1" x14ac:dyDescent="0.2">
      <c r="A709" s="1" t="s">
        <v>9430</v>
      </c>
      <c r="B709" s="1" t="s">
        <v>9431</v>
      </c>
      <c r="C709" s="1" t="s">
        <v>9432</v>
      </c>
      <c r="D709" s="14" t="s">
        <v>793</v>
      </c>
      <c r="E709" s="1" t="s">
        <v>9433</v>
      </c>
      <c r="F709" s="2">
        <v>41936</v>
      </c>
      <c r="G709" s="2">
        <v>43762</v>
      </c>
      <c r="H709" s="14" t="s">
        <v>15</v>
      </c>
      <c r="I709" s="1" t="s">
        <v>87</v>
      </c>
      <c r="J709" s="14" t="s">
        <v>91</v>
      </c>
      <c r="K709" s="14" t="s">
        <v>91</v>
      </c>
      <c r="L709" s="14">
        <v>8</v>
      </c>
      <c r="M709" s="31" t="str">
        <f>VLOOKUP(L709,TiposUso!$A$1:$B$26,2,"FALSO")</f>
        <v>Captação de água subterrânea por meio de poço tubular já existente</v>
      </c>
      <c r="N709" s="14" t="s">
        <v>70</v>
      </c>
      <c r="O709" s="1" t="s">
        <v>184</v>
      </c>
      <c r="P709" s="1" t="s">
        <v>98</v>
      </c>
      <c r="Q709" s="1" t="s">
        <v>9434</v>
      </c>
      <c r="R709" s="1" t="s">
        <v>9435</v>
      </c>
      <c r="S709" s="19">
        <f t="shared" si="14"/>
        <v>3.8888888888888888</v>
      </c>
      <c r="T709" s="14">
        <v>14</v>
      </c>
    </row>
    <row r="710" spans="1:21" s="1" customFormat="1" ht="15" customHeight="1" x14ac:dyDescent="0.2">
      <c r="A710" s="1" t="s">
        <v>9436</v>
      </c>
      <c r="B710" s="1" t="s">
        <v>9437</v>
      </c>
      <c r="C710" s="1" t="s">
        <v>9438</v>
      </c>
      <c r="D710" s="14" t="s">
        <v>213</v>
      </c>
      <c r="E710" s="1" t="s">
        <v>9439</v>
      </c>
      <c r="F710" s="2">
        <v>41936</v>
      </c>
      <c r="G710" s="2">
        <v>43762</v>
      </c>
      <c r="H710" s="14" t="s">
        <v>15</v>
      </c>
      <c r="I710" s="1" t="s">
        <v>9440</v>
      </c>
      <c r="J710" s="14" t="s">
        <v>91</v>
      </c>
      <c r="K710" s="14" t="s">
        <v>91</v>
      </c>
      <c r="L710" s="14">
        <v>8</v>
      </c>
      <c r="M710" s="31" t="str">
        <f>VLOOKUP(L710,TiposUso!$A$1:$B$26,2,"FALSO")</f>
        <v>Captação de água subterrânea por meio de poço tubular já existente</v>
      </c>
      <c r="N710" s="14" t="s">
        <v>30</v>
      </c>
      <c r="O710" s="1" t="s">
        <v>5768</v>
      </c>
      <c r="P710" s="1" t="s">
        <v>98</v>
      </c>
      <c r="Q710" s="1" t="s">
        <v>9441</v>
      </c>
      <c r="R710" s="1" t="s">
        <v>9442</v>
      </c>
      <c r="S710" s="19">
        <f t="shared" si="14"/>
        <v>0.91666666666666663</v>
      </c>
      <c r="T710" s="14">
        <v>3.3</v>
      </c>
    </row>
    <row r="711" spans="1:21" s="1" customFormat="1" ht="15" customHeight="1" x14ac:dyDescent="0.2">
      <c r="A711" s="1" t="s">
        <v>9443</v>
      </c>
      <c r="B711" s="1" t="s">
        <v>9444</v>
      </c>
      <c r="C711" s="1" t="s">
        <v>9445</v>
      </c>
      <c r="D711" s="14" t="s">
        <v>1552</v>
      </c>
      <c r="E711" s="1" t="s">
        <v>9446</v>
      </c>
      <c r="F711" s="2">
        <v>41936</v>
      </c>
      <c r="G711" s="2">
        <v>43762</v>
      </c>
      <c r="H711" s="14" t="s">
        <v>15</v>
      </c>
      <c r="I711" s="1" t="s">
        <v>183</v>
      </c>
      <c r="J711" s="14" t="s">
        <v>91</v>
      </c>
      <c r="K711" s="14" t="s">
        <v>91</v>
      </c>
      <c r="L711" s="14">
        <v>8</v>
      </c>
      <c r="M711" s="31" t="str">
        <f>VLOOKUP(L711,TiposUso!$A$1:$B$26,2,"FALSO")</f>
        <v>Captação de água subterrânea por meio de poço tubular já existente</v>
      </c>
      <c r="N711" s="14" t="s">
        <v>70</v>
      </c>
      <c r="O711" s="1" t="s">
        <v>184</v>
      </c>
      <c r="P711" s="1" t="s">
        <v>98</v>
      </c>
      <c r="Q711" s="1" t="s">
        <v>9447</v>
      </c>
      <c r="R711" s="1" t="s">
        <v>9448</v>
      </c>
      <c r="S711" s="19">
        <f t="shared" si="14"/>
        <v>1.5833333333333333</v>
      </c>
      <c r="T711" s="14">
        <v>5.7</v>
      </c>
      <c r="U711" s="1" t="s">
        <v>9449</v>
      </c>
    </row>
    <row r="712" spans="1:21" s="1" customFormat="1" ht="15" customHeight="1" x14ac:dyDescent="0.2">
      <c r="A712" s="1" t="s">
        <v>9450</v>
      </c>
      <c r="B712" s="1" t="s">
        <v>9451</v>
      </c>
      <c r="C712" s="1" t="s">
        <v>9452</v>
      </c>
      <c r="D712" s="14" t="s">
        <v>4837</v>
      </c>
      <c r="E712" s="1" t="s">
        <v>9453</v>
      </c>
      <c r="F712" s="2">
        <v>41936</v>
      </c>
      <c r="G712" s="2">
        <v>43762</v>
      </c>
      <c r="H712" s="14" t="s">
        <v>15</v>
      </c>
      <c r="I712" s="1" t="s">
        <v>9454</v>
      </c>
      <c r="J712" s="14" t="s">
        <v>91</v>
      </c>
      <c r="K712" s="14" t="s">
        <v>91</v>
      </c>
      <c r="L712" s="14">
        <v>8</v>
      </c>
      <c r="M712" s="31" t="str">
        <f>VLOOKUP(L712,TiposUso!$A$1:$B$26,2,"FALSO")</f>
        <v>Captação de água subterrânea por meio de poço tubular já existente</v>
      </c>
      <c r="N712" s="14" t="s">
        <v>70</v>
      </c>
      <c r="O712" s="1" t="s">
        <v>184</v>
      </c>
      <c r="P712" s="1" t="s">
        <v>98</v>
      </c>
      <c r="Q712" s="1" t="s">
        <v>9455</v>
      </c>
      <c r="R712" s="1" t="s">
        <v>9456</v>
      </c>
      <c r="S712" s="19">
        <f t="shared" si="14"/>
        <v>4.1388888888888893</v>
      </c>
      <c r="T712" s="14">
        <v>14.9</v>
      </c>
    </row>
    <row r="713" spans="1:21" s="1" customFormat="1" ht="15" customHeight="1" x14ac:dyDescent="0.2">
      <c r="A713" s="1" t="s">
        <v>9457</v>
      </c>
      <c r="B713" s="1" t="s">
        <v>9458</v>
      </c>
      <c r="C713" s="1" t="s">
        <v>7531</v>
      </c>
      <c r="D713" s="14" t="s">
        <v>1552</v>
      </c>
      <c r="E713" s="1" t="s">
        <v>9459</v>
      </c>
      <c r="F713" s="2">
        <v>41936</v>
      </c>
      <c r="G713" s="2">
        <v>42815</v>
      </c>
      <c r="H713" s="14" t="s">
        <v>15</v>
      </c>
      <c r="I713" s="1" t="s">
        <v>87</v>
      </c>
      <c r="J713" s="14" t="s">
        <v>91</v>
      </c>
      <c r="K713" s="14" t="s">
        <v>91</v>
      </c>
      <c r="L713" s="14">
        <v>8</v>
      </c>
      <c r="M713" s="31" t="str">
        <f>VLOOKUP(L713,TiposUso!$A$1:$B$26,2,"FALSO")</f>
        <v>Captação de água subterrânea por meio de poço tubular já existente</v>
      </c>
      <c r="N713" s="14" t="s">
        <v>70</v>
      </c>
      <c r="O713" s="1" t="s">
        <v>184</v>
      </c>
      <c r="P713" s="1" t="s">
        <v>98</v>
      </c>
      <c r="Q713" s="1" t="s">
        <v>9460</v>
      </c>
      <c r="R713" s="1" t="s">
        <v>9461</v>
      </c>
      <c r="S713" s="19">
        <f t="shared" si="14"/>
        <v>1.1111111111111112</v>
      </c>
      <c r="T713" s="14">
        <v>4</v>
      </c>
      <c r="U713" s="1" t="s">
        <v>9462</v>
      </c>
    </row>
    <row r="714" spans="1:21" s="1" customFormat="1" ht="15" customHeight="1" x14ac:dyDescent="0.2">
      <c r="A714" s="1" t="s">
        <v>9463</v>
      </c>
      <c r="B714" s="1" t="s">
        <v>9464</v>
      </c>
      <c r="C714" s="1" t="s">
        <v>9465</v>
      </c>
      <c r="D714" s="14" t="s">
        <v>1933</v>
      </c>
      <c r="E714" s="1" t="s">
        <v>9466</v>
      </c>
      <c r="F714" s="2">
        <v>41936</v>
      </c>
      <c r="G714" s="2">
        <v>43762</v>
      </c>
      <c r="H714" s="14" t="s">
        <v>15</v>
      </c>
      <c r="I714" s="1" t="s">
        <v>183</v>
      </c>
      <c r="J714" s="14" t="s">
        <v>91</v>
      </c>
      <c r="K714" s="14" t="s">
        <v>91</v>
      </c>
      <c r="L714" s="14">
        <v>8</v>
      </c>
      <c r="M714" s="31" t="str">
        <f>VLOOKUP(L714,TiposUso!$A$1:$B$26,2,"FALSO")</f>
        <v>Captação de água subterrânea por meio de poço tubular já existente</v>
      </c>
      <c r="N714" s="14" t="s">
        <v>25</v>
      </c>
      <c r="O714" s="1" t="s">
        <v>126</v>
      </c>
      <c r="P714" s="1" t="s">
        <v>98</v>
      </c>
      <c r="Q714" s="1" t="s">
        <v>9467</v>
      </c>
      <c r="R714" s="1" t="s">
        <v>9468</v>
      </c>
      <c r="S714" s="19">
        <f t="shared" si="14"/>
        <v>2.4305555555555554</v>
      </c>
      <c r="T714" s="14">
        <v>8.75</v>
      </c>
    </row>
    <row r="715" spans="1:21" s="1" customFormat="1" ht="15" customHeight="1" x14ac:dyDescent="0.2">
      <c r="A715" s="1" t="s">
        <v>9469</v>
      </c>
      <c r="B715" s="1" t="s">
        <v>9470</v>
      </c>
      <c r="C715" s="1" t="s">
        <v>9471</v>
      </c>
      <c r="D715" s="14" t="s">
        <v>181</v>
      </c>
      <c r="E715" s="1" t="s">
        <v>9472</v>
      </c>
      <c r="F715" s="2">
        <v>41936</v>
      </c>
      <c r="G715" s="2">
        <v>43762</v>
      </c>
      <c r="H715" s="14" t="s">
        <v>15</v>
      </c>
      <c r="I715" s="1" t="s">
        <v>87</v>
      </c>
      <c r="J715" s="14" t="s">
        <v>91</v>
      </c>
      <c r="K715" s="14" t="s">
        <v>91</v>
      </c>
      <c r="L715" s="14">
        <v>8</v>
      </c>
      <c r="M715" s="31" t="str">
        <f>VLOOKUP(L715,TiposUso!$A$1:$B$26,2,"FALSO")</f>
        <v>Captação de água subterrânea por meio de poço tubular já existente</v>
      </c>
      <c r="N715" s="14" t="s">
        <v>70</v>
      </c>
      <c r="O715" s="1" t="s">
        <v>184</v>
      </c>
      <c r="P715" s="1" t="s">
        <v>98</v>
      </c>
      <c r="Q715" s="1" t="s">
        <v>9473</v>
      </c>
      <c r="R715" s="1" t="s">
        <v>9474</v>
      </c>
      <c r="S715" s="19">
        <f t="shared" si="14"/>
        <v>0.83333333333333337</v>
      </c>
      <c r="T715" s="14">
        <v>3</v>
      </c>
    </row>
    <row r="716" spans="1:21" s="1" customFormat="1" ht="15" customHeight="1" x14ac:dyDescent="0.2">
      <c r="A716" s="1" t="s">
        <v>9475</v>
      </c>
      <c r="B716" s="1" t="s">
        <v>9476</v>
      </c>
      <c r="C716" s="1" t="s">
        <v>9477</v>
      </c>
      <c r="D716" s="14" t="s">
        <v>196</v>
      </c>
      <c r="E716" s="1" t="s">
        <v>9478</v>
      </c>
      <c r="F716" s="2">
        <v>41936</v>
      </c>
      <c r="G716" s="2">
        <v>43762</v>
      </c>
      <c r="H716" s="14" t="s">
        <v>15</v>
      </c>
      <c r="I716" s="1" t="s">
        <v>9454</v>
      </c>
      <c r="J716" s="14" t="s">
        <v>91</v>
      </c>
      <c r="K716" s="14" t="s">
        <v>91</v>
      </c>
      <c r="L716" s="14">
        <v>8</v>
      </c>
      <c r="M716" s="31" t="str">
        <f>VLOOKUP(L716,TiposUso!$A$1:$B$26,2,"FALSO")</f>
        <v>Captação de água subterrânea por meio de poço tubular já existente</v>
      </c>
      <c r="N716" s="14" t="s">
        <v>70</v>
      </c>
      <c r="O716" s="1" t="s">
        <v>184</v>
      </c>
      <c r="P716" s="1" t="s">
        <v>98</v>
      </c>
      <c r="Q716" s="1" t="s">
        <v>9479</v>
      </c>
      <c r="R716" s="1" t="s">
        <v>9480</v>
      </c>
      <c r="S716" s="19">
        <f t="shared" si="14"/>
        <v>1.7777777777777777</v>
      </c>
      <c r="T716" s="14">
        <v>6.4</v>
      </c>
    </row>
    <row r="717" spans="1:21" s="1" customFormat="1" ht="15" customHeight="1" x14ac:dyDescent="0.2">
      <c r="A717" s="1" t="s">
        <v>9481</v>
      </c>
      <c r="B717" s="1" t="s">
        <v>9482</v>
      </c>
      <c r="C717" s="1" t="s">
        <v>9483</v>
      </c>
      <c r="D717" s="14" t="s">
        <v>793</v>
      </c>
      <c r="E717" s="1" t="s">
        <v>9484</v>
      </c>
      <c r="F717" s="2">
        <v>41936</v>
      </c>
      <c r="G717" s="2">
        <v>42497</v>
      </c>
      <c r="H717" s="14" t="s">
        <v>15</v>
      </c>
      <c r="I717" s="1" t="s">
        <v>87</v>
      </c>
      <c r="J717" s="14" t="s">
        <v>91</v>
      </c>
      <c r="K717" s="14" t="s">
        <v>91</v>
      </c>
      <c r="L717" s="14">
        <v>8</v>
      </c>
      <c r="M717" s="31" t="str">
        <f>VLOOKUP(L717,TiposUso!$A$1:$B$26,2,"FALSO")</f>
        <v>Captação de água subterrânea por meio de poço tubular já existente</v>
      </c>
      <c r="N717" s="14" t="s">
        <v>70</v>
      </c>
      <c r="O717" s="1" t="s">
        <v>184</v>
      </c>
      <c r="P717" s="1" t="s">
        <v>98</v>
      </c>
      <c r="Q717" s="1" t="s">
        <v>9485</v>
      </c>
      <c r="R717" s="1" t="s">
        <v>9486</v>
      </c>
      <c r="S717" s="19">
        <f t="shared" si="14"/>
        <v>2.7777777777777777</v>
      </c>
      <c r="T717" s="14">
        <v>10</v>
      </c>
      <c r="U717" s="1" t="s">
        <v>9487</v>
      </c>
    </row>
    <row r="718" spans="1:21" s="1" customFormat="1" ht="15" customHeight="1" x14ac:dyDescent="0.2">
      <c r="A718" s="1" t="s">
        <v>9488</v>
      </c>
      <c r="B718" s="1" t="s">
        <v>9489</v>
      </c>
      <c r="C718" s="1" t="s">
        <v>9490</v>
      </c>
      <c r="D718" s="14" t="s">
        <v>196</v>
      </c>
      <c r="E718" s="1" t="s">
        <v>9491</v>
      </c>
      <c r="F718" s="2">
        <v>41936</v>
      </c>
      <c r="G718" s="2">
        <v>42533</v>
      </c>
      <c r="H718" s="14" t="s">
        <v>15</v>
      </c>
      <c r="I718" s="1" t="s">
        <v>298</v>
      </c>
      <c r="J718" s="14" t="s">
        <v>91</v>
      </c>
      <c r="K718" s="14" t="s">
        <v>91</v>
      </c>
      <c r="L718" s="14">
        <v>8</v>
      </c>
      <c r="M718" s="31" t="str">
        <f>VLOOKUP(L718,TiposUso!$A$1:$B$26,2,"FALSO")</f>
        <v>Captação de água subterrânea por meio de poço tubular já existente</v>
      </c>
      <c r="N718" s="14" t="s">
        <v>70</v>
      </c>
      <c r="O718" s="1" t="s">
        <v>184</v>
      </c>
      <c r="P718" s="1" t="s">
        <v>98</v>
      </c>
      <c r="Q718" s="1" t="s">
        <v>9492</v>
      </c>
      <c r="R718" s="1" t="s">
        <v>9493</v>
      </c>
      <c r="S718" s="19">
        <f t="shared" si="14"/>
        <v>1.413888888888889</v>
      </c>
      <c r="T718" s="14">
        <v>5.09</v>
      </c>
      <c r="U718" s="1" t="s">
        <v>9494</v>
      </c>
    </row>
    <row r="719" spans="1:21" s="1" customFormat="1" ht="15" customHeight="1" x14ac:dyDescent="0.2">
      <c r="A719" s="1" t="s">
        <v>9541</v>
      </c>
      <c r="B719" s="1" t="s">
        <v>9542</v>
      </c>
      <c r="C719" s="1" t="s">
        <v>9543</v>
      </c>
      <c r="D719" s="14" t="s">
        <v>484</v>
      </c>
      <c r="E719" s="1" t="s">
        <v>9544</v>
      </c>
      <c r="F719" s="2">
        <v>41937</v>
      </c>
      <c r="G719" s="2">
        <v>43763</v>
      </c>
      <c r="H719" s="14" t="s">
        <v>15</v>
      </c>
      <c r="I719" s="1" t="s">
        <v>6724</v>
      </c>
      <c r="J719" s="14" t="s">
        <v>91</v>
      </c>
      <c r="K719" s="14" t="s">
        <v>91</v>
      </c>
      <c r="L719" s="14">
        <v>8</v>
      </c>
      <c r="M719" s="31" t="str">
        <f>VLOOKUP(L719,TiposUso!$A$1:$B$26,2,"FALSO")</f>
        <v>Captação de água subterrânea por meio de poço tubular já existente</v>
      </c>
      <c r="N719" s="14" t="s">
        <v>27</v>
      </c>
      <c r="O719" s="1" t="s">
        <v>495</v>
      </c>
      <c r="P719" s="1" t="s">
        <v>98</v>
      </c>
      <c r="Q719" s="1" t="s">
        <v>9545</v>
      </c>
      <c r="R719" s="1" t="s">
        <v>9546</v>
      </c>
      <c r="S719" s="19">
        <f t="shared" si="14"/>
        <v>4</v>
      </c>
      <c r="T719" s="14">
        <v>14.4</v>
      </c>
    </row>
    <row r="720" spans="1:21" s="1" customFormat="1" ht="15" customHeight="1" x14ac:dyDescent="0.2">
      <c r="A720" s="1" t="s">
        <v>9547</v>
      </c>
      <c r="B720" s="1" t="s">
        <v>9548</v>
      </c>
      <c r="C720" s="1" t="s">
        <v>9549</v>
      </c>
      <c r="D720" s="14" t="s">
        <v>484</v>
      </c>
      <c r="E720" s="1" t="s">
        <v>9550</v>
      </c>
      <c r="F720" s="2">
        <v>41937</v>
      </c>
      <c r="G720" s="2">
        <v>43763</v>
      </c>
      <c r="H720" s="14" t="s">
        <v>15</v>
      </c>
      <c r="I720" s="1" t="s">
        <v>3923</v>
      </c>
      <c r="J720" s="14" t="s">
        <v>91</v>
      </c>
      <c r="K720" s="14" t="s">
        <v>91</v>
      </c>
      <c r="L720" s="14">
        <v>8</v>
      </c>
      <c r="M720" s="31" t="str">
        <f>VLOOKUP(L720,TiposUso!$A$1:$B$26,2,"FALSO")</f>
        <v>Captação de água subterrânea por meio de poço tubular já existente</v>
      </c>
      <c r="N720" s="14" t="s">
        <v>27</v>
      </c>
      <c r="O720" s="1" t="s">
        <v>495</v>
      </c>
      <c r="P720" s="1" t="s">
        <v>98</v>
      </c>
      <c r="Q720" s="1" t="s">
        <v>9551</v>
      </c>
      <c r="R720" s="1" t="s">
        <v>9552</v>
      </c>
      <c r="S720" s="19">
        <f t="shared" si="14"/>
        <v>5.25</v>
      </c>
      <c r="T720" s="14">
        <v>18.899999999999999</v>
      </c>
    </row>
    <row r="721" spans="1:21" s="1" customFormat="1" ht="15" customHeight="1" x14ac:dyDescent="0.2">
      <c r="A721" s="1" t="s">
        <v>9553</v>
      </c>
      <c r="B721" s="1" t="s">
        <v>5063</v>
      </c>
      <c r="C721" s="1" t="s">
        <v>9554</v>
      </c>
      <c r="D721" s="14" t="s">
        <v>429</v>
      </c>
      <c r="E721" s="1" t="s">
        <v>9555</v>
      </c>
      <c r="F721" s="2">
        <v>41937</v>
      </c>
      <c r="G721" s="2">
        <v>43763</v>
      </c>
      <c r="H721" s="14" t="s">
        <v>15</v>
      </c>
      <c r="I721" s="1" t="s">
        <v>9556</v>
      </c>
      <c r="J721" s="14" t="s">
        <v>91</v>
      </c>
      <c r="K721" s="14" t="s">
        <v>91</v>
      </c>
      <c r="L721" s="14">
        <v>8</v>
      </c>
      <c r="M721" s="31" t="str">
        <f>VLOOKUP(L721,TiposUso!$A$1:$B$26,2,"FALSO")</f>
        <v>Captação de água subterrânea por meio de poço tubular já existente</v>
      </c>
      <c r="N721" s="14" t="s">
        <v>27</v>
      </c>
      <c r="O721" s="1" t="s">
        <v>9557</v>
      </c>
      <c r="P721" s="1" t="s">
        <v>98</v>
      </c>
      <c r="Q721" s="1" t="s">
        <v>9558</v>
      </c>
      <c r="R721" s="1" t="s">
        <v>9559</v>
      </c>
      <c r="S721" s="19"/>
      <c r="T721" s="14" t="s">
        <v>91</v>
      </c>
    </row>
    <row r="722" spans="1:21" s="1" customFormat="1" ht="15" customHeight="1" x14ac:dyDescent="0.2">
      <c r="A722" s="1" t="s">
        <v>9560</v>
      </c>
      <c r="B722" s="1" t="s">
        <v>9561</v>
      </c>
      <c r="C722" s="1" t="s">
        <v>9562</v>
      </c>
      <c r="D722" s="14" t="s">
        <v>1786</v>
      </c>
      <c r="E722" s="1" t="s">
        <v>9563</v>
      </c>
      <c r="F722" s="2">
        <v>41937</v>
      </c>
      <c r="G722" s="2">
        <v>43763</v>
      </c>
      <c r="H722" s="14" t="s">
        <v>15</v>
      </c>
      <c r="I722" s="1" t="s">
        <v>87</v>
      </c>
      <c r="J722" s="14" t="s">
        <v>91</v>
      </c>
      <c r="K722" s="14" t="s">
        <v>91</v>
      </c>
      <c r="L722" s="14">
        <v>8</v>
      </c>
      <c r="M722" s="31" t="str">
        <f>VLOOKUP(L722,TiposUso!$A$1:$B$26,2,"FALSO")</f>
        <v>Captação de água subterrânea por meio de poço tubular já existente</v>
      </c>
      <c r="N722" s="14" t="s">
        <v>27</v>
      </c>
      <c r="O722" s="1" t="s">
        <v>495</v>
      </c>
      <c r="P722" s="1" t="s">
        <v>98</v>
      </c>
      <c r="Q722" s="1" t="s">
        <v>9564</v>
      </c>
      <c r="R722" s="1" t="s">
        <v>9565</v>
      </c>
      <c r="S722" s="19">
        <f t="shared" si="14"/>
        <v>0.875</v>
      </c>
      <c r="T722" s="14">
        <v>3.15</v>
      </c>
    </row>
    <row r="723" spans="1:21" s="1" customFormat="1" ht="15" customHeight="1" x14ac:dyDescent="0.2">
      <c r="A723" s="1" t="s">
        <v>9566</v>
      </c>
      <c r="B723" s="1" t="s">
        <v>9567</v>
      </c>
      <c r="C723" s="1" t="s">
        <v>9568</v>
      </c>
      <c r="D723" s="14" t="s">
        <v>484</v>
      </c>
      <c r="E723" s="1" t="s">
        <v>9569</v>
      </c>
      <c r="F723" s="2">
        <v>41937</v>
      </c>
      <c r="G723" s="2">
        <v>43763</v>
      </c>
      <c r="H723" s="14" t="s">
        <v>15</v>
      </c>
      <c r="I723" s="1" t="s">
        <v>9570</v>
      </c>
      <c r="J723" s="14" t="s">
        <v>91</v>
      </c>
      <c r="K723" s="14" t="s">
        <v>91</v>
      </c>
      <c r="L723" s="14">
        <v>8</v>
      </c>
      <c r="M723" s="31" t="str">
        <f>VLOOKUP(L723,TiposUso!$A$1:$B$26,2,"FALSO")</f>
        <v>Captação de água subterrânea por meio de poço tubular já existente</v>
      </c>
      <c r="N723" s="14" t="s">
        <v>72</v>
      </c>
      <c r="O723" s="1" t="s">
        <v>495</v>
      </c>
      <c r="P723" s="1" t="s">
        <v>98</v>
      </c>
      <c r="Q723" s="1" t="s">
        <v>9571</v>
      </c>
      <c r="R723" s="1" t="s">
        <v>9572</v>
      </c>
      <c r="S723" s="19">
        <f t="shared" si="14"/>
        <v>0.95638888888888884</v>
      </c>
      <c r="T723" s="14">
        <v>3.4430000000000001</v>
      </c>
    </row>
    <row r="724" spans="1:21" s="1" customFormat="1" ht="15" customHeight="1" x14ac:dyDescent="0.2">
      <c r="A724" s="1" t="s">
        <v>9573</v>
      </c>
      <c r="B724" s="1" t="s">
        <v>9574</v>
      </c>
      <c r="C724" s="1" t="s">
        <v>9575</v>
      </c>
      <c r="D724" s="14" t="s">
        <v>1819</v>
      </c>
      <c r="E724" s="1" t="s">
        <v>9576</v>
      </c>
      <c r="F724" s="2">
        <v>41937</v>
      </c>
      <c r="G724" s="2">
        <v>43763</v>
      </c>
      <c r="H724" s="14" t="s">
        <v>15</v>
      </c>
      <c r="I724" s="1" t="s">
        <v>9577</v>
      </c>
      <c r="J724" s="14" t="s">
        <v>91</v>
      </c>
      <c r="K724" s="14" t="s">
        <v>91</v>
      </c>
      <c r="L724" s="14">
        <v>8</v>
      </c>
      <c r="M724" s="31" t="str">
        <f>VLOOKUP(L724,TiposUso!$A$1:$B$26,2,"FALSO")</f>
        <v>Captação de água subterrânea por meio de poço tubular já existente</v>
      </c>
      <c r="N724" s="14" t="s">
        <v>27</v>
      </c>
      <c r="O724" s="1" t="s">
        <v>495</v>
      </c>
      <c r="P724" s="1" t="s">
        <v>98</v>
      </c>
      <c r="Q724" s="1" t="s">
        <v>9578</v>
      </c>
      <c r="R724" s="1" t="s">
        <v>9579</v>
      </c>
      <c r="S724" s="19">
        <f t="shared" si="14"/>
        <v>15.714166666666667</v>
      </c>
      <c r="T724" s="14">
        <v>56.570999999999998</v>
      </c>
    </row>
    <row r="725" spans="1:21" s="1" customFormat="1" ht="15" customHeight="1" x14ac:dyDescent="0.2">
      <c r="A725" s="1" t="s">
        <v>9580</v>
      </c>
      <c r="B725" s="1" t="s">
        <v>9581</v>
      </c>
      <c r="C725" s="1" t="s">
        <v>9582</v>
      </c>
      <c r="D725" s="14" t="s">
        <v>4663</v>
      </c>
      <c r="E725" s="1" t="s">
        <v>9583</v>
      </c>
      <c r="F725" s="2">
        <v>41937</v>
      </c>
      <c r="G725" s="2">
        <v>43763</v>
      </c>
      <c r="H725" s="14" t="s">
        <v>15</v>
      </c>
      <c r="I725" s="1" t="s">
        <v>9584</v>
      </c>
      <c r="J725" s="14" t="s">
        <v>91</v>
      </c>
      <c r="K725" s="14" t="s">
        <v>91</v>
      </c>
      <c r="L725" s="14">
        <v>8</v>
      </c>
      <c r="M725" s="31" t="str">
        <f>VLOOKUP(L725,TiposUso!$A$1:$B$26,2,"FALSO")</f>
        <v>Captação de água subterrânea por meio de poço tubular já existente</v>
      </c>
      <c r="N725" s="14" t="s">
        <v>30</v>
      </c>
      <c r="O725" s="1" t="s">
        <v>495</v>
      </c>
      <c r="P725" s="1" t="s">
        <v>98</v>
      </c>
      <c r="Q725" s="1" t="s">
        <v>9585</v>
      </c>
      <c r="R725" s="1" t="s">
        <v>9586</v>
      </c>
      <c r="S725" s="19">
        <f t="shared" si="14"/>
        <v>2.1566666666666667</v>
      </c>
      <c r="T725" s="14">
        <v>7.7640000000000002</v>
      </c>
    </row>
    <row r="726" spans="1:21" s="1" customFormat="1" ht="15" customHeight="1" x14ac:dyDescent="0.2">
      <c r="A726" s="1" t="s">
        <v>9587</v>
      </c>
      <c r="B726" s="1" t="s">
        <v>9588</v>
      </c>
      <c r="C726" s="1" t="s">
        <v>9589</v>
      </c>
      <c r="D726" s="14" t="s">
        <v>5589</v>
      </c>
      <c r="E726" s="1" t="s">
        <v>9590</v>
      </c>
      <c r="F726" s="2">
        <v>41937</v>
      </c>
      <c r="G726" s="2">
        <v>43763</v>
      </c>
      <c r="H726" s="14" t="s">
        <v>15</v>
      </c>
      <c r="I726" s="1" t="s">
        <v>9591</v>
      </c>
      <c r="J726" s="14" t="s">
        <v>91</v>
      </c>
      <c r="K726" s="14" t="s">
        <v>91</v>
      </c>
      <c r="L726" s="14">
        <v>8</v>
      </c>
      <c r="M726" s="31" t="str">
        <f>VLOOKUP(L726,TiposUso!$A$1:$B$26,2,"FALSO")</f>
        <v>Captação de água subterrânea por meio de poço tubular já existente</v>
      </c>
      <c r="N726" s="14" t="s">
        <v>27</v>
      </c>
      <c r="O726" s="1" t="s">
        <v>495</v>
      </c>
      <c r="P726" s="1" t="s">
        <v>98</v>
      </c>
      <c r="Q726" s="1" t="s">
        <v>9592</v>
      </c>
      <c r="R726" s="1" t="s">
        <v>9593</v>
      </c>
      <c r="S726" s="19">
        <f t="shared" si="14"/>
        <v>0.33833333333333332</v>
      </c>
      <c r="T726" s="14">
        <v>1.218</v>
      </c>
    </row>
    <row r="727" spans="1:21" s="1" customFormat="1" ht="15" customHeight="1" x14ac:dyDescent="0.2">
      <c r="A727" s="1" t="s">
        <v>9594</v>
      </c>
      <c r="B727" s="1" t="s">
        <v>9595</v>
      </c>
      <c r="C727" s="1" t="s">
        <v>9596</v>
      </c>
      <c r="D727" s="14" t="s">
        <v>522</v>
      </c>
      <c r="E727" s="1" t="s">
        <v>9597</v>
      </c>
      <c r="F727" s="2">
        <v>41937</v>
      </c>
      <c r="G727" s="2">
        <v>43763</v>
      </c>
      <c r="H727" s="14" t="s">
        <v>15</v>
      </c>
      <c r="I727" s="1" t="s">
        <v>9598</v>
      </c>
      <c r="J727" s="14" t="s">
        <v>91</v>
      </c>
      <c r="K727" s="14" t="s">
        <v>91</v>
      </c>
      <c r="L727" s="14">
        <v>8</v>
      </c>
      <c r="M727" s="31" t="str">
        <f>VLOOKUP(L727,TiposUso!$A$1:$B$26,2,"FALSO")</f>
        <v>Captação de água subterrânea por meio de poço tubular já existente</v>
      </c>
      <c r="N727" s="14" t="s">
        <v>72</v>
      </c>
      <c r="O727" s="1" t="s">
        <v>469</v>
      </c>
      <c r="P727" s="1" t="s">
        <v>98</v>
      </c>
      <c r="Q727" s="1" t="s">
        <v>9599</v>
      </c>
      <c r="R727" s="1" t="s">
        <v>9600</v>
      </c>
      <c r="S727" s="19">
        <f t="shared" si="14"/>
        <v>1.8055555555555556</v>
      </c>
      <c r="T727" s="14">
        <v>6.5</v>
      </c>
    </row>
    <row r="728" spans="1:21" s="1" customFormat="1" ht="15" customHeight="1" x14ac:dyDescent="0.2">
      <c r="A728" s="1" t="s">
        <v>9657</v>
      </c>
      <c r="B728" s="1" t="s">
        <v>9658</v>
      </c>
      <c r="C728" s="1" t="s">
        <v>9659</v>
      </c>
      <c r="D728" s="14" t="s">
        <v>466</v>
      </c>
      <c r="E728" s="1" t="s">
        <v>9660</v>
      </c>
      <c r="F728" s="2">
        <v>41940</v>
      </c>
      <c r="G728" s="2">
        <v>43766</v>
      </c>
      <c r="H728" s="14" t="s">
        <v>15</v>
      </c>
      <c r="I728" s="1" t="s">
        <v>183</v>
      </c>
      <c r="J728" s="14" t="s">
        <v>91</v>
      </c>
      <c r="K728" s="14" t="s">
        <v>91</v>
      </c>
      <c r="L728" s="14">
        <v>8</v>
      </c>
      <c r="M728" s="31" t="str">
        <f>VLOOKUP(L728,TiposUso!$A$1:$B$26,2,"FALSO")</f>
        <v>Captação de água subterrânea por meio de poço tubular já existente</v>
      </c>
      <c r="N728" s="14" t="s">
        <v>72</v>
      </c>
      <c r="O728" s="1" t="s">
        <v>469</v>
      </c>
      <c r="P728" s="1" t="s">
        <v>98</v>
      </c>
      <c r="Q728" s="1" t="s">
        <v>9661</v>
      </c>
      <c r="R728" s="1" t="s">
        <v>9662</v>
      </c>
      <c r="S728" s="19">
        <f t="shared" si="14"/>
        <v>0.19444444444444445</v>
      </c>
      <c r="T728" s="14">
        <v>0.7</v>
      </c>
    </row>
    <row r="729" spans="1:21" s="1" customFormat="1" ht="15" customHeight="1" x14ac:dyDescent="0.2">
      <c r="A729" s="1" t="s">
        <v>9663</v>
      </c>
      <c r="B729" s="1" t="s">
        <v>9664</v>
      </c>
      <c r="C729" s="1" t="s">
        <v>9665</v>
      </c>
      <c r="D729" s="14" t="s">
        <v>2085</v>
      </c>
      <c r="E729" s="1" t="s">
        <v>9666</v>
      </c>
      <c r="F729" s="2">
        <v>41940</v>
      </c>
      <c r="G729" s="2">
        <v>43766</v>
      </c>
      <c r="H729" s="14" t="s">
        <v>15</v>
      </c>
      <c r="I729" s="1" t="s">
        <v>580</v>
      </c>
      <c r="J729" s="14" t="s">
        <v>91</v>
      </c>
      <c r="K729" s="14" t="s">
        <v>91</v>
      </c>
      <c r="L729" s="14">
        <v>8</v>
      </c>
      <c r="M729" s="31" t="str">
        <f>VLOOKUP(L729,TiposUso!$A$1:$B$26,2,"FALSO")</f>
        <v>Captação de água subterrânea por meio de poço tubular já existente</v>
      </c>
      <c r="N729" s="14" t="s">
        <v>30</v>
      </c>
      <c r="O729" s="1" t="s">
        <v>9667</v>
      </c>
      <c r="P729" s="1" t="s">
        <v>98</v>
      </c>
      <c r="Q729" s="1" t="s">
        <v>9668</v>
      </c>
      <c r="R729" s="1" t="s">
        <v>9669</v>
      </c>
      <c r="S729" s="19">
        <f t="shared" si="14"/>
        <v>2.7083333333333335</v>
      </c>
      <c r="T729" s="14">
        <v>9.75</v>
      </c>
    </row>
    <row r="730" spans="1:21" s="1" customFormat="1" ht="15" customHeight="1" x14ac:dyDescent="0.2">
      <c r="A730" s="1" t="s">
        <v>9670</v>
      </c>
      <c r="B730" s="1" t="s">
        <v>9671</v>
      </c>
      <c r="C730" s="1" t="s">
        <v>9672</v>
      </c>
      <c r="D730" s="14" t="s">
        <v>3894</v>
      </c>
      <c r="E730" s="1" t="s">
        <v>9673</v>
      </c>
      <c r="F730" s="2">
        <v>41940</v>
      </c>
      <c r="G730" s="2">
        <v>43766</v>
      </c>
      <c r="H730" s="14" t="s">
        <v>15</v>
      </c>
      <c r="I730" s="1" t="s">
        <v>9674</v>
      </c>
      <c r="J730" s="14" t="s">
        <v>91</v>
      </c>
      <c r="K730" s="14" t="s">
        <v>91</v>
      </c>
      <c r="L730" s="14">
        <v>8</v>
      </c>
      <c r="M730" s="31" t="str">
        <f>VLOOKUP(L730,TiposUso!$A$1:$B$26,2,"FALSO")</f>
        <v>Captação de água subterrânea por meio de poço tubular já existente</v>
      </c>
      <c r="N730" s="14" t="s">
        <v>30</v>
      </c>
      <c r="O730" s="1" t="s">
        <v>9675</v>
      </c>
      <c r="P730" s="1" t="s">
        <v>98</v>
      </c>
      <c r="Q730" s="1" t="s">
        <v>9676</v>
      </c>
      <c r="R730" s="1" t="s">
        <v>9677</v>
      </c>
      <c r="S730" s="19">
        <f t="shared" si="14"/>
        <v>4.4444444444444446</v>
      </c>
      <c r="T730" s="14">
        <v>16</v>
      </c>
    </row>
    <row r="731" spans="1:21" s="1" customFormat="1" ht="15" customHeight="1" x14ac:dyDescent="0.2">
      <c r="A731" s="1" t="s">
        <v>9678</v>
      </c>
      <c r="B731" s="1" t="s">
        <v>9671</v>
      </c>
      <c r="C731" s="1" t="s">
        <v>9672</v>
      </c>
      <c r="D731" s="14" t="s">
        <v>3894</v>
      </c>
      <c r="E731" s="1" t="s">
        <v>9679</v>
      </c>
      <c r="F731" s="2">
        <v>41940</v>
      </c>
      <c r="G731" s="2">
        <v>43766</v>
      </c>
      <c r="H731" s="14" t="s">
        <v>15</v>
      </c>
      <c r="I731" s="1" t="s">
        <v>9680</v>
      </c>
      <c r="J731" s="14" t="s">
        <v>91</v>
      </c>
      <c r="K731" s="14" t="s">
        <v>91</v>
      </c>
      <c r="L731" s="14">
        <v>8</v>
      </c>
      <c r="M731" s="31" t="str">
        <f>VLOOKUP(L731,TiposUso!$A$1:$B$26,2,"FALSO")</f>
        <v>Captação de água subterrânea por meio de poço tubular já existente</v>
      </c>
      <c r="N731" s="14" t="s">
        <v>30</v>
      </c>
      <c r="O731" s="1" t="s">
        <v>9675</v>
      </c>
      <c r="P731" s="1" t="s">
        <v>98</v>
      </c>
      <c r="Q731" s="1" t="s">
        <v>9681</v>
      </c>
      <c r="R731" s="1" t="s">
        <v>9682</v>
      </c>
      <c r="S731" s="19">
        <f t="shared" si="14"/>
        <v>5.2638888888888893</v>
      </c>
      <c r="T731" s="14">
        <v>18.95</v>
      </c>
    </row>
    <row r="732" spans="1:21" s="1" customFormat="1" ht="15" customHeight="1" x14ac:dyDescent="0.2">
      <c r="A732" s="1" t="s">
        <v>9683</v>
      </c>
      <c r="B732" s="1" t="s">
        <v>427</v>
      </c>
      <c r="C732" s="1" t="s">
        <v>9684</v>
      </c>
      <c r="D732" s="14" t="s">
        <v>429</v>
      </c>
      <c r="E732" s="1" t="s">
        <v>9685</v>
      </c>
      <c r="F732" s="2">
        <v>41940</v>
      </c>
      <c r="G732" s="2">
        <v>49245</v>
      </c>
      <c r="H732" s="14" t="s">
        <v>15</v>
      </c>
      <c r="I732" s="1" t="s">
        <v>9686</v>
      </c>
      <c r="J732" s="14" t="s">
        <v>91</v>
      </c>
      <c r="K732" s="14" t="s">
        <v>91</v>
      </c>
      <c r="L732" s="14">
        <v>24</v>
      </c>
      <c r="M732" s="31" t="str">
        <f>VLOOKUP(L732,TiposUso!$A$1:$B$26,2,"FALSO")</f>
        <v>Rebaixamento de nível de água subterrânea de obras civis</v>
      </c>
      <c r="N732" s="14" t="s">
        <v>29</v>
      </c>
      <c r="O732" s="1" t="s">
        <v>432</v>
      </c>
      <c r="P732" s="14" t="s">
        <v>9096</v>
      </c>
      <c r="Q732" s="1" t="s">
        <v>9687</v>
      </c>
      <c r="R732" s="1" t="s">
        <v>9688</v>
      </c>
      <c r="S732" s="19"/>
      <c r="T732" s="14" t="s">
        <v>91</v>
      </c>
    </row>
    <row r="733" spans="1:21" s="1" customFormat="1" ht="15" customHeight="1" x14ac:dyDescent="0.2">
      <c r="A733" s="1" t="s">
        <v>9689</v>
      </c>
      <c r="B733" s="1" t="s">
        <v>9690</v>
      </c>
      <c r="C733" s="1" t="s">
        <v>9691</v>
      </c>
      <c r="D733" s="14" t="s">
        <v>484</v>
      </c>
      <c r="E733" s="1" t="s">
        <v>9692</v>
      </c>
      <c r="F733" s="2">
        <v>41940</v>
      </c>
      <c r="G733" s="2">
        <v>43766</v>
      </c>
      <c r="H733" s="14" t="s">
        <v>15</v>
      </c>
      <c r="I733" s="1" t="s">
        <v>183</v>
      </c>
      <c r="J733" s="14" t="s">
        <v>91</v>
      </c>
      <c r="K733" s="14" t="s">
        <v>91</v>
      </c>
      <c r="L733" s="14">
        <v>8</v>
      </c>
      <c r="M733" s="31" t="str">
        <f>VLOOKUP(L733,TiposUso!$A$1:$B$26,2,"FALSO")</f>
        <v>Captação de água subterrânea por meio de poço tubular já existente</v>
      </c>
      <c r="N733" s="14" t="s">
        <v>27</v>
      </c>
      <c r="O733" s="1" t="s">
        <v>4629</v>
      </c>
      <c r="P733" s="1" t="s">
        <v>98</v>
      </c>
      <c r="Q733" s="1" t="s">
        <v>9693</v>
      </c>
      <c r="R733" s="1" t="s">
        <v>9694</v>
      </c>
      <c r="S733" s="19">
        <f t="shared" si="14"/>
        <v>1.6944444444444444</v>
      </c>
      <c r="T733" s="14">
        <v>6.1</v>
      </c>
    </row>
    <row r="734" spans="1:21" s="1" customFormat="1" ht="15" customHeight="1" x14ac:dyDescent="0.2">
      <c r="A734" s="1" t="s">
        <v>9703</v>
      </c>
      <c r="B734" s="1" t="s">
        <v>9704</v>
      </c>
      <c r="C734" s="1" t="s">
        <v>9705</v>
      </c>
      <c r="D734" s="14" t="s">
        <v>6631</v>
      </c>
      <c r="E734" s="1" t="s">
        <v>9908</v>
      </c>
      <c r="F734" s="2">
        <v>41940</v>
      </c>
      <c r="G734" s="2">
        <v>42247</v>
      </c>
      <c r="H734" s="14" t="s">
        <v>15</v>
      </c>
      <c r="I734" s="1" t="s">
        <v>142</v>
      </c>
      <c r="J734" s="14" t="s">
        <v>91</v>
      </c>
      <c r="K734" s="14" t="s">
        <v>91</v>
      </c>
      <c r="L734" s="14">
        <v>8</v>
      </c>
      <c r="M734" s="31" t="str">
        <f>VLOOKUP(L734,TiposUso!$A$1:$B$26,2,"FALSO")</f>
        <v>Captação de água subterrânea por meio de poço tubular já existente</v>
      </c>
      <c r="N734" s="14" t="s">
        <v>21</v>
      </c>
      <c r="O734" s="1" t="s">
        <v>565</v>
      </c>
      <c r="P734" s="1" t="s">
        <v>98</v>
      </c>
      <c r="Q734" s="1" t="s">
        <v>9706</v>
      </c>
      <c r="R734" s="1" t="s">
        <v>9707</v>
      </c>
      <c r="S734" s="19">
        <f t="shared" si="14"/>
        <v>0.83333333333333337</v>
      </c>
      <c r="T734" s="14">
        <v>3</v>
      </c>
      <c r="U734" s="1" t="s">
        <v>9708</v>
      </c>
    </row>
    <row r="735" spans="1:21" s="1" customFormat="1" ht="15" customHeight="1" x14ac:dyDescent="0.2">
      <c r="A735" s="1" t="s">
        <v>9709</v>
      </c>
      <c r="B735" s="1" t="s">
        <v>9704</v>
      </c>
      <c r="C735" s="1" t="s">
        <v>9705</v>
      </c>
      <c r="D735" s="14" t="s">
        <v>6631</v>
      </c>
      <c r="E735" s="1" t="s">
        <v>9909</v>
      </c>
      <c r="F735" s="2">
        <v>41940</v>
      </c>
      <c r="G735" s="2">
        <v>42247</v>
      </c>
      <c r="H735" s="14" t="s">
        <v>15</v>
      </c>
      <c r="I735" s="1" t="s">
        <v>142</v>
      </c>
      <c r="J735" s="14" t="s">
        <v>91</v>
      </c>
      <c r="K735" s="14" t="s">
        <v>91</v>
      </c>
      <c r="L735" s="14">
        <v>8</v>
      </c>
      <c r="M735" s="31" t="str">
        <f>VLOOKUP(L735,TiposUso!$A$1:$B$26,2,"FALSO")</f>
        <v>Captação de água subterrânea por meio de poço tubular já existente</v>
      </c>
      <c r="N735" s="14" t="s">
        <v>21</v>
      </c>
      <c r="O735" s="1" t="s">
        <v>565</v>
      </c>
      <c r="P735" s="1" t="s">
        <v>98</v>
      </c>
      <c r="Q735" s="1" t="s">
        <v>9710</v>
      </c>
      <c r="R735" s="1" t="s">
        <v>9711</v>
      </c>
      <c r="S735" s="19">
        <f t="shared" si="14"/>
        <v>1.3888888888888888</v>
      </c>
      <c r="T735" s="14">
        <v>5</v>
      </c>
      <c r="U735" s="1" t="s">
        <v>9712</v>
      </c>
    </row>
    <row r="736" spans="1:21" s="1" customFormat="1" ht="15" customHeight="1" x14ac:dyDescent="0.2">
      <c r="A736" s="1" t="s">
        <v>9713</v>
      </c>
      <c r="B736" s="1" t="s">
        <v>9714</v>
      </c>
      <c r="C736" s="1" t="s">
        <v>9715</v>
      </c>
      <c r="D736" s="14" t="s">
        <v>539</v>
      </c>
      <c r="E736" s="1" t="s">
        <v>9910</v>
      </c>
      <c r="F736" s="2">
        <v>41940</v>
      </c>
      <c r="G736" s="2">
        <v>42849</v>
      </c>
      <c r="H736" s="14" t="s">
        <v>15</v>
      </c>
      <c r="I736" s="1" t="s">
        <v>153</v>
      </c>
      <c r="J736" s="14" t="s">
        <v>91</v>
      </c>
      <c r="K736" s="14" t="s">
        <v>91</v>
      </c>
      <c r="L736" s="14">
        <v>8</v>
      </c>
      <c r="M736" s="31" t="str">
        <f>VLOOKUP(L736,TiposUso!$A$1:$B$26,2,"FALSO")</f>
        <v>Captação de água subterrânea por meio de poço tubular já existente</v>
      </c>
      <c r="N736" s="14" t="s">
        <v>77</v>
      </c>
      <c r="O736" s="1" t="s">
        <v>532</v>
      </c>
      <c r="P736" s="1" t="s">
        <v>98</v>
      </c>
      <c r="Q736" s="1" t="s">
        <v>6661</v>
      </c>
      <c r="R736" s="1" t="s">
        <v>9716</v>
      </c>
      <c r="S736" s="19">
        <f t="shared" si="14"/>
        <v>3.9305555555555554</v>
      </c>
      <c r="T736" s="14">
        <v>14.15</v>
      </c>
      <c r="U736" s="1" t="s">
        <v>9717</v>
      </c>
    </row>
    <row r="737" spans="1:21" s="1" customFormat="1" ht="15" customHeight="1" x14ac:dyDescent="0.2">
      <c r="A737" s="1" t="s">
        <v>9718</v>
      </c>
      <c r="B737" s="1" t="s">
        <v>9719</v>
      </c>
      <c r="C737" s="1" t="s">
        <v>9720</v>
      </c>
      <c r="D737" s="14" t="s">
        <v>6142</v>
      </c>
      <c r="E737" s="1" t="s">
        <v>9911</v>
      </c>
      <c r="F737" s="2">
        <v>41940</v>
      </c>
      <c r="G737" s="2">
        <v>43401</v>
      </c>
      <c r="H737" s="14" t="s">
        <v>15</v>
      </c>
      <c r="I737" s="1" t="s">
        <v>9721</v>
      </c>
      <c r="J737" s="14" t="s">
        <v>91</v>
      </c>
      <c r="K737" s="14" t="s">
        <v>91</v>
      </c>
      <c r="L737" s="14">
        <v>8</v>
      </c>
      <c r="M737" s="31" t="str">
        <f>VLOOKUP(L737,TiposUso!$A$1:$B$26,2,"FALSO")</f>
        <v>Captação de água subterrânea por meio de poço tubular já existente</v>
      </c>
      <c r="N737" s="14" t="s">
        <v>77</v>
      </c>
      <c r="O737" s="1" t="s">
        <v>532</v>
      </c>
      <c r="P737" s="1" t="s">
        <v>98</v>
      </c>
      <c r="Q737" s="1" t="s">
        <v>9722</v>
      </c>
      <c r="R737" s="1" t="s">
        <v>9723</v>
      </c>
      <c r="S737" s="19">
        <f t="shared" si="14"/>
        <v>1.3333333333333333</v>
      </c>
      <c r="T737" s="14">
        <v>4.8</v>
      </c>
    </row>
    <row r="738" spans="1:21" s="1" customFormat="1" ht="15" customHeight="1" x14ac:dyDescent="0.2">
      <c r="A738" s="1" t="s">
        <v>9724</v>
      </c>
      <c r="B738" s="1" t="s">
        <v>9725</v>
      </c>
      <c r="C738" s="1" t="s">
        <v>9726</v>
      </c>
      <c r="D738" s="14" t="s">
        <v>9727</v>
      </c>
      <c r="E738" s="1" t="s">
        <v>9912</v>
      </c>
      <c r="F738" s="2">
        <v>41940</v>
      </c>
      <c r="G738" s="2">
        <v>43268</v>
      </c>
      <c r="H738" s="14" t="s">
        <v>15</v>
      </c>
      <c r="I738" s="1" t="s">
        <v>153</v>
      </c>
      <c r="J738" s="14" t="s">
        <v>91</v>
      </c>
      <c r="K738" s="14" t="s">
        <v>91</v>
      </c>
      <c r="L738" s="14">
        <v>8</v>
      </c>
      <c r="M738" s="31" t="str">
        <f>VLOOKUP(L738,TiposUso!$A$1:$B$26,2,"FALSO")</f>
        <v>Captação de água subterrânea por meio de poço tubular já existente</v>
      </c>
      <c r="N738" s="14" t="s">
        <v>21</v>
      </c>
      <c r="O738" s="1" t="s">
        <v>565</v>
      </c>
      <c r="P738" s="1" t="s">
        <v>98</v>
      </c>
      <c r="Q738" s="1" t="s">
        <v>9728</v>
      </c>
      <c r="R738" s="1" t="s">
        <v>9729</v>
      </c>
      <c r="S738" s="19">
        <f t="shared" si="14"/>
        <v>3.9444444444444446</v>
      </c>
      <c r="T738" s="14">
        <v>14.2</v>
      </c>
      <c r="U738" s="1" t="s">
        <v>9730</v>
      </c>
    </row>
    <row r="739" spans="1:21" s="1" customFormat="1" ht="15" customHeight="1" x14ac:dyDescent="0.2">
      <c r="A739" s="1" t="s">
        <v>9731</v>
      </c>
      <c r="B739" s="1" t="s">
        <v>9732</v>
      </c>
      <c r="C739" s="1" t="s">
        <v>9733</v>
      </c>
      <c r="D739" s="14" t="s">
        <v>539</v>
      </c>
      <c r="E739" s="1" t="s">
        <v>9913</v>
      </c>
      <c r="F739" s="2">
        <v>41940</v>
      </c>
      <c r="G739" s="2">
        <v>43766</v>
      </c>
      <c r="H739" s="14" t="s">
        <v>15</v>
      </c>
      <c r="I739" s="1" t="s">
        <v>556</v>
      </c>
      <c r="J739" s="14" t="s">
        <v>91</v>
      </c>
      <c r="K739" s="14" t="s">
        <v>91</v>
      </c>
      <c r="L739" s="14">
        <v>8</v>
      </c>
      <c r="M739" s="31" t="str">
        <f>VLOOKUP(L739,TiposUso!$A$1:$B$26,2,"FALSO")</f>
        <v>Captação de água subterrânea por meio de poço tubular já existente</v>
      </c>
      <c r="N739" s="14" t="s">
        <v>77</v>
      </c>
      <c r="O739" s="1" t="s">
        <v>532</v>
      </c>
      <c r="P739" s="1" t="s">
        <v>98</v>
      </c>
      <c r="Q739" s="1" t="s">
        <v>9734</v>
      </c>
      <c r="R739" s="1" t="s">
        <v>9735</v>
      </c>
      <c r="S739" s="19">
        <f t="shared" si="14"/>
        <v>2.4722222222222223</v>
      </c>
      <c r="T739" s="14">
        <v>8.9</v>
      </c>
    </row>
    <row r="740" spans="1:21" s="1" customFormat="1" ht="15" customHeight="1" x14ac:dyDescent="0.2">
      <c r="A740" s="1" t="s">
        <v>9736</v>
      </c>
      <c r="B740" s="1" t="s">
        <v>9737</v>
      </c>
      <c r="C740" s="1" t="s">
        <v>9738</v>
      </c>
      <c r="D740" s="14" t="s">
        <v>605</v>
      </c>
      <c r="E740" s="1" t="s">
        <v>9914</v>
      </c>
      <c r="F740" s="2">
        <v>41940</v>
      </c>
      <c r="G740" s="2">
        <v>43766</v>
      </c>
      <c r="H740" s="14" t="s">
        <v>15</v>
      </c>
      <c r="I740" s="1" t="s">
        <v>183</v>
      </c>
      <c r="J740" s="14" t="s">
        <v>91</v>
      </c>
      <c r="K740" s="14" t="s">
        <v>91</v>
      </c>
      <c r="L740" s="14">
        <v>8</v>
      </c>
      <c r="M740" s="31" t="str">
        <f>VLOOKUP(L740,TiposUso!$A$1:$B$26,2,"FALSO")</f>
        <v>Captação de água subterrânea por meio de poço tubular já existente</v>
      </c>
      <c r="N740" s="14" t="s">
        <v>77</v>
      </c>
      <c r="O740" s="1" t="s">
        <v>532</v>
      </c>
      <c r="P740" s="1" t="s">
        <v>98</v>
      </c>
      <c r="Q740" s="1" t="s">
        <v>9739</v>
      </c>
      <c r="R740" s="1" t="s">
        <v>9740</v>
      </c>
      <c r="S740" s="19">
        <f t="shared" si="14"/>
        <v>0.33333333333333331</v>
      </c>
      <c r="T740" s="14">
        <v>1.2</v>
      </c>
    </row>
    <row r="741" spans="1:21" s="1" customFormat="1" ht="15" customHeight="1" x14ac:dyDescent="0.2">
      <c r="A741" s="1" t="s">
        <v>9741</v>
      </c>
      <c r="B741" s="1" t="s">
        <v>9742</v>
      </c>
      <c r="C741" s="1" t="s">
        <v>9743</v>
      </c>
      <c r="D741" s="14" t="s">
        <v>6162</v>
      </c>
      <c r="E741" s="1" t="s">
        <v>9915</v>
      </c>
      <c r="F741" s="2">
        <v>41940</v>
      </c>
      <c r="G741" s="2">
        <v>43337</v>
      </c>
      <c r="H741" s="14" t="s">
        <v>15</v>
      </c>
      <c r="I741" s="1" t="s">
        <v>153</v>
      </c>
      <c r="J741" s="14" t="s">
        <v>91</v>
      </c>
      <c r="K741" s="14" t="s">
        <v>91</v>
      </c>
      <c r="L741" s="14">
        <v>8</v>
      </c>
      <c r="M741" s="31" t="str">
        <f>VLOOKUP(L741,TiposUso!$A$1:$B$26,2,"FALSO")</f>
        <v>Captação de água subterrânea por meio de poço tubular já existente</v>
      </c>
      <c r="N741" s="14" t="s">
        <v>21</v>
      </c>
      <c r="O741" s="1" t="s">
        <v>565</v>
      </c>
      <c r="P741" s="1" t="s">
        <v>98</v>
      </c>
      <c r="Q741" s="1" t="s">
        <v>9744</v>
      </c>
      <c r="R741" s="1" t="s">
        <v>9745</v>
      </c>
      <c r="S741" s="19">
        <f t="shared" si="14"/>
        <v>0.42555555555555558</v>
      </c>
      <c r="T741" s="14">
        <v>1.532</v>
      </c>
    </row>
    <row r="742" spans="1:21" s="1" customFormat="1" ht="15" customHeight="1" x14ac:dyDescent="0.2">
      <c r="A742" s="1" t="s">
        <v>9746</v>
      </c>
      <c r="B742" s="1" t="s">
        <v>9747</v>
      </c>
      <c r="C742" s="1" t="s">
        <v>9748</v>
      </c>
      <c r="D742" s="14" t="s">
        <v>2395</v>
      </c>
      <c r="E742" s="1" t="s">
        <v>9916</v>
      </c>
      <c r="F742" s="2">
        <v>41940</v>
      </c>
      <c r="G742" s="2">
        <v>42668</v>
      </c>
      <c r="H742" s="14" t="s">
        <v>15</v>
      </c>
      <c r="I742" s="1" t="s">
        <v>87</v>
      </c>
      <c r="J742" s="14" t="s">
        <v>91</v>
      </c>
      <c r="K742" s="14" t="s">
        <v>91</v>
      </c>
      <c r="L742" s="14">
        <v>8</v>
      </c>
      <c r="M742" s="31" t="str">
        <f>VLOOKUP(L742,TiposUso!$A$1:$B$26,2,"FALSO")</f>
        <v>Captação de água subterrânea por meio de poço tubular já existente</v>
      </c>
      <c r="N742" s="14" t="s">
        <v>32</v>
      </c>
      <c r="O742" s="1" t="s">
        <v>548</v>
      </c>
      <c r="P742" s="1" t="s">
        <v>98</v>
      </c>
      <c r="Q742" s="1" t="s">
        <v>5345</v>
      </c>
      <c r="R742" s="1" t="s">
        <v>9749</v>
      </c>
      <c r="S742" s="19">
        <f t="shared" si="14"/>
        <v>0.83333333333333337</v>
      </c>
      <c r="T742" s="14">
        <v>3</v>
      </c>
    </row>
    <row r="743" spans="1:21" s="1" customFormat="1" ht="15" customHeight="1" x14ac:dyDescent="0.2">
      <c r="A743" s="1" t="s">
        <v>9750</v>
      </c>
      <c r="B743" s="1" t="s">
        <v>9751</v>
      </c>
      <c r="C743" s="1" t="s">
        <v>9752</v>
      </c>
      <c r="D743" s="14" t="s">
        <v>9753</v>
      </c>
      <c r="E743" s="1" t="s">
        <v>9917</v>
      </c>
      <c r="F743" s="2">
        <v>41940</v>
      </c>
      <c r="G743" s="2">
        <v>43766</v>
      </c>
      <c r="H743" s="14" t="s">
        <v>15</v>
      </c>
      <c r="I743" s="1" t="s">
        <v>87</v>
      </c>
      <c r="J743" s="14" t="s">
        <v>91</v>
      </c>
      <c r="K743" s="14" t="s">
        <v>91</v>
      </c>
      <c r="L743" s="14">
        <v>8</v>
      </c>
      <c r="M743" s="31" t="str">
        <f>VLOOKUP(L743,TiposUso!$A$1:$B$26,2,"FALSO")</f>
        <v>Captação de água subterrânea por meio de poço tubular já existente</v>
      </c>
      <c r="N743" s="14" t="s">
        <v>31</v>
      </c>
      <c r="O743" s="1" t="s">
        <v>557</v>
      </c>
      <c r="P743" s="1" t="s">
        <v>98</v>
      </c>
      <c r="Q743" s="1" t="s">
        <v>9754</v>
      </c>
      <c r="R743" s="1" t="s">
        <v>9755</v>
      </c>
      <c r="S743" s="19">
        <f t="shared" si="14"/>
        <v>0.41666666666666669</v>
      </c>
      <c r="T743" s="14">
        <v>1.5</v>
      </c>
    </row>
    <row r="744" spans="1:21" s="1" customFormat="1" ht="15" customHeight="1" x14ac:dyDescent="0.2">
      <c r="A744" s="1" t="s">
        <v>9756</v>
      </c>
      <c r="B744" s="1" t="s">
        <v>9757</v>
      </c>
      <c r="C744" s="1" t="s">
        <v>9758</v>
      </c>
      <c r="D744" s="14" t="s">
        <v>1165</v>
      </c>
      <c r="E744" s="1" t="s">
        <v>9918</v>
      </c>
      <c r="F744" s="2">
        <v>41940</v>
      </c>
      <c r="G744" s="2">
        <v>43766</v>
      </c>
      <c r="H744" s="14" t="s">
        <v>15</v>
      </c>
      <c r="I744" s="1" t="s">
        <v>87</v>
      </c>
      <c r="J744" s="14" t="s">
        <v>91</v>
      </c>
      <c r="K744" s="14" t="s">
        <v>91</v>
      </c>
      <c r="L744" s="14">
        <v>8</v>
      </c>
      <c r="M744" s="31" t="str">
        <f>VLOOKUP(L744,TiposUso!$A$1:$B$26,2,"FALSO")</f>
        <v>Captação de água subterrânea por meio de poço tubular já existente</v>
      </c>
      <c r="N744" s="14" t="s">
        <v>28</v>
      </c>
      <c r="O744" s="1" t="s">
        <v>592</v>
      </c>
      <c r="P744" s="1" t="s">
        <v>98</v>
      </c>
      <c r="Q744" s="1" t="s">
        <v>9759</v>
      </c>
      <c r="R744" s="1" t="s">
        <v>9760</v>
      </c>
      <c r="S744" s="19">
        <f t="shared" si="14"/>
        <v>3.95</v>
      </c>
      <c r="T744" s="14">
        <v>14.22</v>
      </c>
    </row>
    <row r="745" spans="1:21" s="1" customFormat="1" ht="15" customHeight="1" x14ac:dyDescent="0.2">
      <c r="A745" s="1" t="s">
        <v>9814</v>
      </c>
      <c r="B745" s="1" t="s">
        <v>9815</v>
      </c>
      <c r="C745" s="1" t="s">
        <v>9816</v>
      </c>
      <c r="D745" s="14" t="s">
        <v>2366</v>
      </c>
      <c r="E745" s="1" t="s">
        <v>9817</v>
      </c>
      <c r="F745" s="2">
        <v>41940</v>
      </c>
      <c r="G745" s="2">
        <v>43006</v>
      </c>
      <c r="H745" s="14" t="s">
        <v>15</v>
      </c>
      <c r="I745" s="1" t="s">
        <v>142</v>
      </c>
      <c r="J745" s="14" t="s">
        <v>91</v>
      </c>
      <c r="K745" s="14" t="s">
        <v>91</v>
      </c>
      <c r="L745" s="14">
        <v>8</v>
      </c>
      <c r="M745" s="31" t="str">
        <f>VLOOKUP(L745,TiposUso!$A$1:$B$26,2,"FALSO")</f>
        <v>Captação de água subterrânea por meio de poço tubular já existente</v>
      </c>
      <c r="N745" s="14" t="s">
        <v>76</v>
      </c>
      <c r="O745" s="1" t="s">
        <v>685</v>
      </c>
      <c r="P745" s="1" t="s">
        <v>5387</v>
      </c>
      <c r="Q745" s="1" t="s">
        <v>9818</v>
      </c>
      <c r="R745" s="1" t="s">
        <v>9819</v>
      </c>
      <c r="S745" s="19">
        <f t="shared" si="14"/>
        <v>3.0833333333333335</v>
      </c>
      <c r="T745" s="14">
        <v>11.1</v>
      </c>
      <c r="U745" s="1" t="s">
        <v>9820</v>
      </c>
    </row>
    <row r="746" spans="1:21" s="1" customFormat="1" ht="15" customHeight="1" x14ac:dyDescent="0.2">
      <c r="A746" s="1" t="s">
        <v>9919</v>
      </c>
      <c r="B746" s="1" t="s">
        <v>9920</v>
      </c>
      <c r="C746" s="1" t="s">
        <v>9921</v>
      </c>
      <c r="D746" s="14" t="s">
        <v>1094</v>
      </c>
      <c r="E746" s="1" t="s">
        <v>9922</v>
      </c>
      <c r="F746" s="2">
        <v>41941</v>
      </c>
      <c r="G746" s="2">
        <v>43599</v>
      </c>
      <c r="H746" s="14" t="s">
        <v>15</v>
      </c>
      <c r="I746" s="1" t="s">
        <v>87</v>
      </c>
      <c r="J746" s="14" t="s">
        <v>91</v>
      </c>
      <c r="K746" s="14" t="s">
        <v>91</v>
      </c>
      <c r="L746" s="14">
        <v>8</v>
      </c>
      <c r="M746" s="31" t="str">
        <f>VLOOKUP(L746,TiposUso!$A$1:$B$26,2,"FALSO")</f>
        <v>Captação de água subterrânea por meio de poço tubular já existente</v>
      </c>
      <c r="N746" s="14" t="s">
        <v>1064</v>
      </c>
      <c r="O746" s="1" t="s">
        <v>1063</v>
      </c>
      <c r="P746" s="1" t="s">
        <v>98</v>
      </c>
      <c r="Q746" s="1" t="s">
        <v>9923</v>
      </c>
      <c r="R746" s="1" t="s">
        <v>9924</v>
      </c>
      <c r="S746" s="19">
        <f t="shared" si="14"/>
        <v>1.1527777777777777</v>
      </c>
      <c r="T746" s="14">
        <v>4.1500000000000004</v>
      </c>
    </row>
    <row r="747" spans="1:21" s="1" customFormat="1" ht="15" customHeight="1" x14ac:dyDescent="0.2">
      <c r="A747" s="1" t="s">
        <v>9959</v>
      </c>
      <c r="B747" s="1" t="s">
        <v>9960</v>
      </c>
      <c r="C747" s="1" t="s">
        <v>9961</v>
      </c>
      <c r="D747" s="14" t="s">
        <v>1786</v>
      </c>
      <c r="E747" s="1" t="s">
        <v>9962</v>
      </c>
      <c r="F747" s="2">
        <v>41941</v>
      </c>
      <c r="G747" s="2">
        <v>43375</v>
      </c>
      <c r="H747" s="14" t="s">
        <v>15</v>
      </c>
      <c r="I747" s="1" t="s">
        <v>9963</v>
      </c>
      <c r="J747" s="14" t="s">
        <v>91</v>
      </c>
      <c r="K747" s="14" t="s">
        <v>91</v>
      </c>
      <c r="L747" s="14">
        <v>8</v>
      </c>
      <c r="M747" s="31" t="str">
        <f>VLOOKUP(L747,TiposUso!$A$1:$B$26,2,"FALSO")</f>
        <v>Captação de água subterrânea por meio de poço tubular já existente</v>
      </c>
      <c r="N747" s="14" t="s">
        <v>27</v>
      </c>
      <c r="O747" s="1" t="s">
        <v>2085</v>
      </c>
      <c r="P747" s="1" t="s">
        <v>98</v>
      </c>
      <c r="Q747" s="1" t="s">
        <v>9964</v>
      </c>
      <c r="R747" s="1" t="s">
        <v>9965</v>
      </c>
      <c r="S747" s="19">
        <f t="shared" si="14"/>
        <v>0.97222222222222221</v>
      </c>
      <c r="T747" s="14">
        <v>3.5</v>
      </c>
    </row>
    <row r="748" spans="1:21" s="1" customFormat="1" ht="15" customHeight="1" x14ac:dyDescent="0.2">
      <c r="A748" s="1" t="s">
        <v>9966</v>
      </c>
      <c r="B748" s="1" t="s">
        <v>9967</v>
      </c>
      <c r="C748" s="1" t="s">
        <v>9968</v>
      </c>
      <c r="D748" s="14" t="s">
        <v>7970</v>
      </c>
      <c r="E748" s="1" t="s">
        <v>9969</v>
      </c>
      <c r="F748" s="2">
        <v>41941</v>
      </c>
      <c r="G748" s="2">
        <v>43767</v>
      </c>
      <c r="H748" s="14" t="s">
        <v>15</v>
      </c>
      <c r="I748" s="1" t="s">
        <v>580</v>
      </c>
      <c r="J748" s="14" t="s">
        <v>91</v>
      </c>
      <c r="K748" s="14" t="s">
        <v>91</v>
      </c>
      <c r="L748" s="14">
        <v>8</v>
      </c>
      <c r="M748" s="31" t="str">
        <f>VLOOKUP(L748,TiposUso!$A$1:$B$26,2,"FALSO")</f>
        <v>Captação de água subterrânea por meio de poço tubular já existente</v>
      </c>
      <c r="N748" s="14" t="s">
        <v>72</v>
      </c>
      <c r="O748" s="1" t="s">
        <v>9970</v>
      </c>
      <c r="P748" s="1" t="s">
        <v>98</v>
      </c>
      <c r="Q748" s="1" t="s">
        <v>9971</v>
      </c>
      <c r="R748" s="1" t="s">
        <v>9972</v>
      </c>
      <c r="S748" s="19">
        <f t="shared" si="14"/>
        <v>0.30555555555555558</v>
      </c>
      <c r="T748" s="14">
        <v>1.1000000000000001</v>
      </c>
    </row>
    <row r="749" spans="1:21" s="1" customFormat="1" ht="15" customHeight="1" x14ac:dyDescent="0.2">
      <c r="A749" s="1" t="s">
        <v>9973</v>
      </c>
      <c r="B749" s="1" t="s">
        <v>9974</v>
      </c>
      <c r="C749" s="1" t="s">
        <v>9975</v>
      </c>
      <c r="D749" s="14" t="s">
        <v>484</v>
      </c>
      <c r="E749" s="1" t="s">
        <v>9976</v>
      </c>
      <c r="F749" s="2">
        <v>41941</v>
      </c>
      <c r="G749" s="2">
        <v>43767</v>
      </c>
      <c r="H749" s="14" t="s">
        <v>15</v>
      </c>
      <c r="I749" s="1" t="s">
        <v>9977</v>
      </c>
      <c r="J749" s="14" t="s">
        <v>91</v>
      </c>
      <c r="K749" s="14" t="s">
        <v>91</v>
      </c>
      <c r="L749" s="14">
        <v>8</v>
      </c>
      <c r="M749" s="31" t="str">
        <f>VLOOKUP(L749,TiposUso!$A$1:$B$26,2,"FALSO")</f>
        <v>Captação de água subterrânea por meio de poço tubular já existente</v>
      </c>
      <c r="N749" s="14" t="s">
        <v>27</v>
      </c>
      <c r="O749" s="1" t="s">
        <v>495</v>
      </c>
      <c r="P749" s="1" t="s">
        <v>98</v>
      </c>
      <c r="Q749" s="1" t="s">
        <v>9978</v>
      </c>
      <c r="R749" s="1" t="s">
        <v>9979</v>
      </c>
      <c r="S749" s="19">
        <f t="shared" si="14"/>
        <v>1.25</v>
      </c>
      <c r="T749" s="14">
        <v>4.5</v>
      </c>
      <c r="U749" s="1" t="s">
        <v>9980</v>
      </c>
    </row>
    <row r="750" spans="1:21" s="1" customFormat="1" ht="15" customHeight="1" x14ac:dyDescent="0.2">
      <c r="A750" s="1" t="s">
        <v>9981</v>
      </c>
      <c r="B750" s="1" t="s">
        <v>9671</v>
      </c>
      <c r="C750" s="1" t="s">
        <v>9672</v>
      </c>
      <c r="D750" s="14" t="s">
        <v>3894</v>
      </c>
      <c r="E750" s="1" t="s">
        <v>9982</v>
      </c>
      <c r="F750" s="2">
        <v>41941</v>
      </c>
      <c r="G750" s="2">
        <v>43767</v>
      </c>
      <c r="H750" s="14" t="s">
        <v>15</v>
      </c>
      <c r="I750" s="1" t="s">
        <v>9983</v>
      </c>
      <c r="J750" s="14" t="s">
        <v>91</v>
      </c>
      <c r="K750" s="14" t="s">
        <v>91</v>
      </c>
      <c r="L750" s="14">
        <v>8</v>
      </c>
      <c r="M750" s="31" t="str">
        <f>VLOOKUP(L750,TiposUso!$A$1:$B$26,2,"FALSO")</f>
        <v>Captação de água subterrânea por meio de poço tubular já existente</v>
      </c>
      <c r="N750" s="14" t="s">
        <v>30</v>
      </c>
      <c r="O750" s="1" t="s">
        <v>2272</v>
      </c>
      <c r="P750" s="1" t="s">
        <v>98</v>
      </c>
      <c r="Q750" s="1" t="s">
        <v>9984</v>
      </c>
      <c r="R750" s="1" t="s">
        <v>9985</v>
      </c>
      <c r="S750" s="19">
        <f t="shared" si="14"/>
        <v>4.4444444444444446</v>
      </c>
      <c r="T750" s="14">
        <v>16</v>
      </c>
    </row>
    <row r="751" spans="1:21" s="1" customFormat="1" ht="15" customHeight="1" x14ac:dyDescent="0.2">
      <c r="A751" s="1" t="s">
        <v>9996</v>
      </c>
      <c r="B751" s="1" t="s">
        <v>9997</v>
      </c>
      <c r="C751" s="1" t="s">
        <v>9998</v>
      </c>
      <c r="D751" s="14" t="s">
        <v>305</v>
      </c>
      <c r="E751" s="1" t="s">
        <v>9999</v>
      </c>
      <c r="F751" s="2">
        <v>41943</v>
      </c>
      <c r="G751" s="2">
        <v>43769</v>
      </c>
      <c r="H751" s="14" t="s">
        <v>15</v>
      </c>
      <c r="I751" s="1" t="s">
        <v>10000</v>
      </c>
      <c r="J751" s="14" t="s">
        <v>91</v>
      </c>
      <c r="K751" s="14" t="s">
        <v>91</v>
      </c>
      <c r="L751" s="14">
        <v>9</v>
      </c>
      <c r="M751" s="31" t="str">
        <f>VLOOKUP(L751,TiposUso!$A$1:$B$26,2,"FALSO")</f>
        <v>Captação de água subterrânea por meio de poço manual (cisterna)</v>
      </c>
      <c r="N751" s="14" t="s">
        <v>64</v>
      </c>
      <c r="O751" s="1" t="s">
        <v>307</v>
      </c>
      <c r="P751" s="14" t="s">
        <v>1672</v>
      </c>
      <c r="Q751" s="1" t="s">
        <v>10001</v>
      </c>
      <c r="R751" s="1" t="s">
        <v>10002</v>
      </c>
      <c r="S751" s="19">
        <f t="shared" si="14"/>
        <v>1.6666666666666667</v>
      </c>
      <c r="T751" s="14">
        <v>6</v>
      </c>
    </row>
    <row r="752" spans="1:21" s="1" customFormat="1" ht="15" customHeight="1" x14ac:dyDescent="0.2">
      <c r="A752" s="1" t="s">
        <v>10003</v>
      </c>
      <c r="B752" s="1" t="s">
        <v>10004</v>
      </c>
      <c r="C752" s="1" t="s">
        <v>10005</v>
      </c>
      <c r="D752" s="14" t="s">
        <v>936</v>
      </c>
      <c r="E752" s="1" t="s">
        <v>10006</v>
      </c>
      <c r="F752" s="2">
        <v>41943</v>
      </c>
      <c r="G752" s="2">
        <v>43769</v>
      </c>
      <c r="H752" s="14" t="s">
        <v>15</v>
      </c>
      <c r="I752" s="1" t="s">
        <v>153</v>
      </c>
      <c r="J752" s="14" t="s">
        <v>91</v>
      </c>
      <c r="K752" s="14" t="s">
        <v>91</v>
      </c>
      <c r="L752" s="14">
        <v>8</v>
      </c>
      <c r="M752" s="31" t="str">
        <f>VLOOKUP(L752,TiposUso!$A$1:$B$26,2,"FALSO")</f>
        <v>Captação de água subterrânea por meio de poço tubular já existente</v>
      </c>
      <c r="N752" s="14" t="s">
        <v>73</v>
      </c>
      <c r="O752" s="1" t="s">
        <v>307</v>
      </c>
      <c r="P752" s="1" t="s">
        <v>98</v>
      </c>
      <c r="Q752" s="1" t="s">
        <v>10007</v>
      </c>
      <c r="R752" s="1" t="s">
        <v>6647</v>
      </c>
      <c r="S752" s="19">
        <f t="shared" si="14"/>
        <v>1.1111111111111112</v>
      </c>
      <c r="T752" s="14">
        <v>4</v>
      </c>
    </row>
    <row r="753" spans="1:21" s="1" customFormat="1" ht="15" customHeight="1" x14ac:dyDescent="0.2">
      <c r="A753" s="1" t="s">
        <v>10008</v>
      </c>
      <c r="B753" s="1" t="s">
        <v>10009</v>
      </c>
      <c r="C753" s="1" t="s">
        <v>10010</v>
      </c>
      <c r="D753" s="14" t="s">
        <v>2752</v>
      </c>
      <c r="E753" s="1" t="s">
        <v>10011</v>
      </c>
      <c r="F753" s="2">
        <v>41943</v>
      </c>
      <c r="G753" s="2">
        <v>43769</v>
      </c>
      <c r="H753" s="14" t="s">
        <v>15</v>
      </c>
      <c r="I753" s="1" t="s">
        <v>87</v>
      </c>
      <c r="J753" s="14" t="s">
        <v>91</v>
      </c>
      <c r="K753" s="14" t="s">
        <v>91</v>
      </c>
      <c r="L753" s="14">
        <v>8</v>
      </c>
      <c r="M753" s="31" t="str">
        <f>VLOOKUP(L753,TiposUso!$A$1:$B$26,2,"FALSO")</f>
        <v>Captação de água subterrânea por meio de poço tubular já existente</v>
      </c>
      <c r="N753" s="14" t="s">
        <v>64</v>
      </c>
      <c r="O753" s="1" t="s">
        <v>307</v>
      </c>
      <c r="P753" s="1" t="s">
        <v>98</v>
      </c>
      <c r="Q753" s="1" t="s">
        <v>10012</v>
      </c>
      <c r="R753" s="1" t="s">
        <v>10013</v>
      </c>
      <c r="S753" s="19">
        <f t="shared" si="14"/>
        <v>0.55555555555555558</v>
      </c>
      <c r="T753" s="14">
        <v>2</v>
      </c>
    </row>
    <row r="754" spans="1:21" s="1" customFormat="1" ht="15" customHeight="1" x14ac:dyDescent="0.2">
      <c r="A754" s="1" t="s">
        <v>10014</v>
      </c>
      <c r="B754" s="1" t="s">
        <v>10015</v>
      </c>
      <c r="C754" s="1" t="s">
        <v>10016</v>
      </c>
      <c r="D754" s="14" t="s">
        <v>2741</v>
      </c>
      <c r="E754" s="1" t="s">
        <v>10017</v>
      </c>
      <c r="F754" s="2">
        <v>41943</v>
      </c>
      <c r="G754" s="2">
        <v>44120</v>
      </c>
      <c r="H754" s="14" t="s">
        <v>15</v>
      </c>
      <c r="I754" s="1" t="s">
        <v>183</v>
      </c>
      <c r="J754" s="14" t="s">
        <v>91</v>
      </c>
      <c r="K754" s="14" t="s">
        <v>91</v>
      </c>
      <c r="L754" s="14">
        <v>8</v>
      </c>
      <c r="M754" s="31" t="str">
        <f>VLOOKUP(L754,TiposUso!$A$1:$B$26,2,"FALSO")</f>
        <v>Captação de água subterrânea por meio de poço tubular já existente</v>
      </c>
      <c r="N754" s="14" t="s">
        <v>20</v>
      </c>
      <c r="O754" s="1" t="s">
        <v>154</v>
      </c>
      <c r="P754" s="1" t="s">
        <v>98</v>
      </c>
      <c r="Q754" s="1" t="s">
        <v>10018</v>
      </c>
      <c r="R754" s="1" t="s">
        <v>10019</v>
      </c>
      <c r="S754" s="19">
        <f t="shared" si="14"/>
        <v>0.72222222222222221</v>
      </c>
      <c r="T754" s="14">
        <v>2.6</v>
      </c>
    </row>
    <row r="755" spans="1:21" s="1" customFormat="1" ht="15" customHeight="1" x14ac:dyDescent="0.2">
      <c r="A755" s="1" t="s">
        <v>10020</v>
      </c>
      <c r="B755" s="1" t="s">
        <v>10015</v>
      </c>
      <c r="C755" s="1" t="s">
        <v>10016</v>
      </c>
      <c r="D755" s="14" t="s">
        <v>2741</v>
      </c>
      <c r="E755" s="1" t="s">
        <v>10021</v>
      </c>
      <c r="F755" s="2">
        <v>41943</v>
      </c>
      <c r="G755" s="2">
        <v>44120</v>
      </c>
      <c r="H755" s="14" t="s">
        <v>15</v>
      </c>
      <c r="I755" s="1" t="s">
        <v>183</v>
      </c>
      <c r="J755" s="14" t="s">
        <v>91</v>
      </c>
      <c r="K755" s="14" t="s">
        <v>91</v>
      </c>
      <c r="L755" s="14">
        <v>8</v>
      </c>
      <c r="M755" s="31" t="str">
        <f>VLOOKUP(L755,TiposUso!$A$1:$B$26,2,"FALSO")</f>
        <v>Captação de água subterrânea por meio de poço tubular já existente</v>
      </c>
      <c r="N755" s="14" t="s">
        <v>20</v>
      </c>
      <c r="O755" s="1" t="s">
        <v>154</v>
      </c>
      <c r="P755" s="1" t="s">
        <v>98</v>
      </c>
      <c r="Q755" s="1" t="s">
        <v>10022</v>
      </c>
      <c r="R755" s="1" t="s">
        <v>10023</v>
      </c>
      <c r="S755" s="19">
        <f t="shared" si="14"/>
        <v>0.44444444444444442</v>
      </c>
      <c r="T755" s="14">
        <v>1.6</v>
      </c>
    </row>
    <row r="756" spans="1:21" s="1" customFormat="1" ht="15" customHeight="1" x14ac:dyDescent="0.2">
      <c r="A756" s="1" t="s">
        <v>10024</v>
      </c>
      <c r="B756" s="1" t="s">
        <v>10015</v>
      </c>
      <c r="C756" s="1" t="s">
        <v>10016</v>
      </c>
      <c r="D756" s="14" t="s">
        <v>2741</v>
      </c>
      <c r="E756" s="1" t="s">
        <v>10025</v>
      </c>
      <c r="F756" s="2">
        <v>41943</v>
      </c>
      <c r="G756" s="2">
        <v>44120</v>
      </c>
      <c r="H756" s="14" t="s">
        <v>15</v>
      </c>
      <c r="I756" s="1" t="s">
        <v>183</v>
      </c>
      <c r="J756" s="14" t="s">
        <v>91</v>
      </c>
      <c r="K756" s="14" t="s">
        <v>91</v>
      </c>
      <c r="L756" s="14">
        <v>8</v>
      </c>
      <c r="M756" s="31" t="str">
        <f>VLOOKUP(L756,TiposUso!$A$1:$B$26,2,"FALSO")</f>
        <v>Captação de água subterrânea por meio de poço tubular já existente</v>
      </c>
      <c r="N756" s="14" t="s">
        <v>20</v>
      </c>
      <c r="O756" s="1" t="s">
        <v>154</v>
      </c>
      <c r="P756" s="1" t="s">
        <v>98</v>
      </c>
      <c r="Q756" s="1" t="s">
        <v>10026</v>
      </c>
      <c r="R756" s="1" t="s">
        <v>10027</v>
      </c>
      <c r="S756" s="19">
        <f t="shared" si="14"/>
        <v>1.1388888888888888</v>
      </c>
      <c r="T756" s="14">
        <v>4.0999999999999996</v>
      </c>
    </row>
    <row r="757" spans="1:21" s="1" customFormat="1" ht="15" customHeight="1" x14ac:dyDescent="0.2">
      <c r="A757" s="1" t="s">
        <v>10028</v>
      </c>
      <c r="B757" s="1" t="s">
        <v>10015</v>
      </c>
      <c r="C757" s="1" t="s">
        <v>10016</v>
      </c>
      <c r="D757" s="14" t="s">
        <v>2741</v>
      </c>
      <c r="E757" s="1" t="s">
        <v>10029</v>
      </c>
      <c r="F757" s="2">
        <v>41943</v>
      </c>
      <c r="G757" s="2">
        <v>44120</v>
      </c>
      <c r="H757" s="14" t="s">
        <v>15</v>
      </c>
      <c r="I757" s="1" t="s">
        <v>183</v>
      </c>
      <c r="J757" s="14" t="s">
        <v>91</v>
      </c>
      <c r="K757" s="14" t="s">
        <v>91</v>
      </c>
      <c r="L757" s="14">
        <v>8</v>
      </c>
      <c r="M757" s="31" t="str">
        <f>VLOOKUP(L757,TiposUso!$A$1:$B$26,2,"FALSO")</f>
        <v>Captação de água subterrânea por meio de poço tubular já existente</v>
      </c>
      <c r="N757" s="14" t="s">
        <v>20</v>
      </c>
      <c r="O757" s="1" t="s">
        <v>154</v>
      </c>
      <c r="P757" s="1" t="s">
        <v>98</v>
      </c>
      <c r="Q757" s="1" t="s">
        <v>10030</v>
      </c>
      <c r="R757" s="1" t="s">
        <v>10031</v>
      </c>
      <c r="S757" s="19">
        <f t="shared" si="14"/>
        <v>0.91666666666666663</v>
      </c>
      <c r="T757" s="14">
        <v>3.3</v>
      </c>
    </row>
    <row r="758" spans="1:21" s="1" customFormat="1" ht="15" customHeight="1" x14ac:dyDescent="0.2">
      <c r="A758" s="1" t="s">
        <v>10032</v>
      </c>
      <c r="B758" s="1" t="s">
        <v>10033</v>
      </c>
      <c r="C758" s="1" t="s">
        <v>10034</v>
      </c>
      <c r="D758" s="14" t="s">
        <v>936</v>
      </c>
      <c r="E758" s="1" t="s">
        <v>10035</v>
      </c>
      <c r="F758" s="2">
        <v>41943</v>
      </c>
      <c r="G758" s="2">
        <v>43769</v>
      </c>
      <c r="H758" s="14" t="s">
        <v>15</v>
      </c>
      <c r="I758" s="1" t="s">
        <v>87</v>
      </c>
      <c r="J758" s="14" t="s">
        <v>91</v>
      </c>
      <c r="K758" s="14" t="s">
        <v>91</v>
      </c>
      <c r="L758" s="14">
        <v>8</v>
      </c>
      <c r="M758" s="31" t="str">
        <f>VLOOKUP(L758,TiposUso!$A$1:$B$26,2,"FALSO")</f>
        <v>Captação de água subterrânea por meio de poço tubular já existente</v>
      </c>
      <c r="N758" s="14" t="s">
        <v>73</v>
      </c>
      <c r="O758" s="1" t="s">
        <v>307</v>
      </c>
      <c r="P758" s="1" t="s">
        <v>98</v>
      </c>
      <c r="Q758" s="1" t="s">
        <v>10036</v>
      </c>
      <c r="R758" s="1" t="s">
        <v>10037</v>
      </c>
      <c r="S758" s="19">
        <f t="shared" si="14"/>
        <v>1.1944444444444444</v>
      </c>
      <c r="T758" s="14">
        <v>4.3</v>
      </c>
    </row>
    <row r="759" spans="1:21" s="1" customFormat="1" ht="15" customHeight="1" x14ac:dyDescent="0.2">
      <c r="A759" s="1" t="s">
        <v>10038</v>
      </c>
      <c r="B759" s="1" t="s">
        <v>10039</v>
      </c>
      <c r="C759" s="1" t="s">
        <v>10040</v>
      </c>
      <c r="D759" s="14" t="s">
        <v>899</v>
      </c>
      <c r="E759" s="1" t="s">
        <v>10041</v>
      </c>
      <c r="F759" s="2">
        <v>41943</v>
      </c>
      <c r="G759" s="2">
        <v>43769</v>
      </c>
      <c r="H759" s="14" t="s">
        <v>15</v>
      </c>
      <c r="I759" s="1" t="s">
        <v>10042</v>
      </c>
      <c r="J759" s="14" t="s">
        <v>91</v>
      </c>
      <c r="K759" s="14" t="s">
        <v>91</v>
      </c>
      <c r="L759" s="14">
        <v>8</v>
      </c>
      <c r="M759" s="31" t="str">
        <f>VLOOKUP(L759,TiposUso!$A$1:$B$26,2,"FALSO")</f>
        <v>Captação de água subterrânea por meio de poço tubular já existente</v>
      </c>
      <c r="N759" s="14" t="s">
        <v>73</v>
      </c>
      <c r="O759" s="1" t="s">
        <v>307</v>
      </c>
      <c r="P759" s="1" t="s">
        <v>98</v>
      </c>
      <c r="Q759" s="1" t="s">
        <v>6502</v>
      </c>
      <c r="R759" s="1" t="s">
        <v>10043</v>
      </c>
      <c r="S759" s="19">
        <f t="shared" si="14"/>
        <v>1.7777777777777777</v>
      </c>
      <c r="T759" s="14">
        <v>6.4</v>
      </c>
    </row>
    <row r="760" spans="1:21" s="1" customFormat="1" ht="15" customHeight="1" x14ac:dyDescent="0.2">
      <c r="A760" s="1" t="s">
        <v>10044</v>
      </c>
      <c r="B760" s="1" t="s">
        <v>10045</v>
      </c>
      <c r="C760" s="1" t="s">
        <v>10046</v>
      </c>
      <c r="D760" s="1" t="s">
        <v>2741</v>
      </c>
      <c r="E760" s="1" t="s">
        <v>10047</v>
      </c>
      <c r="F760" s="2">
        <v>41943</v>
      </c>
      <c r="G760" s="2">
        <v>43374</v>
      </c>
      <c r="H760" s="14" t="s">
        <v>15</v>
      </c>
      <c r="I760" s="1" t="s">
        <v>168</v>
      </c>
      <c r="J760" s="14" t="s">
        <v>91</v>
      </c>
      <c r="K760" s="14" t="s">
        <v>91</v>
      </c>
      <c r="L760" s="14">
        <v>26</v>
      </c>
      <c r="M760" s="31" t="str">
        <f>VLOOKUP(L760,TiposUso!$A$1:$B$26,2,"FALSO")</f>
        <v>Dragagem em cava aluvionar para fins de extração mineral</v>
      </c>
      <c r="N760" s="14" t="s">
        <v>73</v>
      </c>
      <c r="O760" s="1" t="s">
        <v>307</v>
      </c>
      <c r="P760" s="14" t="s">
        <v>4979</v>
      </c>
      <c r="Q760" s="36" t="s">
        <v>10048</v>
      </c>
      <c r="R760" s="36" t="s">
        <v>10049</v>
      </c>
      <c r="S760" s="19">
        <f t="shared" si="14"/>
        <v>2.8944444444444444</v>
      </c>
      <c r="T760" s="14">
        <v>10.42</v>
      </c>
    </row>
    <row r="761" spans="1:21" s="1" customFormat="1" ht="15" customHeight="1" x14ac:dyDescent="0.2">
      <c r="A761" s="1" t="s">
        <v>10061</v>
      </c>
      <c r="B761" s="1" t="s">
        <v>10062</v>
      </c>
      <c r="C761" s="1" t="s">
        <v>10063</v>
      </c>
      <c r="D761" s="14" t="s">
        <v>824</v>
      </c>
      <c r="E761" s="1" t="s">
        <v>10064</v>
      </c>
      <c r="F761" s="2">
        <v>41949</v>
      </c>
      <c r="G761" s="2">
        <v>43298</v>
      </c>
      <c r="H761" s="14" t="s">
        <v>15</v>
      </c>
      <c r="I761" s="1" t="s">
        <v>10065</v>
      </c>
      <c r="J761" s="14" t="s">
        <v>91</v>
      </c>
      <c r="K761" s="14" t="s">
        <v>91</v>
      </c>
      <c r="L761" s="14">
        <v>8</v>
      </c>
      <c r="M761" s="31" t="str">
        <f>VLOOKUP(L761,TiposUso!$A$1:$B$26,2,"FALSO")</f>
        <v>Captação de água subterrânea por meio de poço tubular já existente</v>
      </c>
      <c r="N761" s="14" t="s">
        <v>70</v>
      </c>
      <c r="O761" s="1" t="s">
        <v>184</v>
      </c>
      <c r="P761" s="1" t="s">
        <v>98</v>
      </c>
      <c r="Q761" s="1" t="s">
        <v>10066</v>
      </c>
      <c r="R761" s="1" t="s">
        <v>10067</v>
      </c>
      <c r="S761" s="19">
        <f t="shared" si="14"/>
        <v>4.0750000000000002</v>
      </c>
      <c r="T761" s="14">
        <v>14.67</v>
      </c>
    </row>
    <row r="762" spans="1:21" s="1" customFormat="1" ht="15" customHeight="1" x14ac:dyDescent="0.2">
      <c r="A762" s="1" t="s">
        <v>10068</v>
      </c>
      <c r="B762" s="1" t="s">
        <v>10062</v>
      </c>
      <c r="C762" s="1" t="s">
        <v>10063</v>
      </c>
      <c r="D762" s="14" t="s">
        <v>824</v>
      </c>
      <c r="E762" s="1" t="s">
        <v>10069</v>
      </c>
      <c r="F762" s="2">
        <v>41949</v>
      </c>
      <c r="G762" s="2">
        <v>43298</v>
      </c>
      <c r="H762" s="14" t="s">
        <v>15</v>
      </c>
      <c r="I762" s="1" t="s">
        <v>10070</v>
      </c>
      <c r="J762" s="14" t="s">
        <v>91</v>
      </c>
      <c r="K762" s="14" t="s">
        <v>91</v>
      </c>
      <c r="L762" s="14">
        <v>8</v>
      </c>
      <c r="M762" s="31" t="str">
        <f>VLOOKUP(L762,TiposUso!$A$1:$B$26,2,"FALSO")</f>
        <v>Captação de água subterrânea por meio de poço tubular já existente</v>
      </c>
      <c r="N762" s="14" t="s">
        <v>70</v>
      </c>
      <c r="O762" s="1" t="s">
        <v>184</v>
      </c>
      <c r="P762" s="1" t="s">
        <v>98</v>
      </c>
      <c r="Q762" s="1" t="s">
        <v>10071</v>
      </c>
      <c r="R762" s="1" t="s">
        <v>10072</v>
      </c>
      <c r="S762" s="19">
        <f t="shared" si="14"/>
        <v>2.2916666666666665</v>
      </c>
      <c r="T762" s="14">
        <v>8.25</v>
      </c>
    </row>
    <row r="763" spans="1:21" s="1" customFormat="1" ht="15" customHeight="1" x14ac:dyDescent="0.2">
      <c r="A763" s="1" t="s">
        <v>10073</v>
      </c>
      <c r="B763" s="1" t="s">
        <v>10074</v>
      </c>
      <c r="C763" s="1" t="s">
        <v>10075</v>
      </c>
      <c r="D763" s="14" t="s">
        <v>3156</v>
      </c>
      <c r="E763" s="1" t="s">
        <v>10076</v>
      </c>
      <c r="F763" s="2">
        <v>41949</v>
      </c>
      <c r="G763" s="2">
        <v>43775</v>
      </c>
      <c r="H763" s="14" t="s">
        <v>15</v>
      </c>
      <c r="I763" s="1" t="s">
        <v>1689</v>
      </c>
      <c r="J763" s="14" t="s">
        <v>91</v>
      </c>
      <c r="K763" s="14" t="s">
        <v>91</v>
      </c>
      <c r="L763" s="14">
        <v>8</v>
      </c>
      <c r="M763" s="31" t="str">
        <f>VLOOKUP(L763,TiposUso!$A$1:$B$26,2,"FALSO")</f>
        <v>Captação de água subterrânea por meio de poço tubular já existente</v>
      </c>
      <c r="N763" s="14" t="s">
        <v>70</v>
      </c>
      <c r="O763" s="1" t="s">
        <v>184</v>
      </c>
      <c r="P763" s="1" t="s">
        <v>98</v>
      </c>
      <c r="Q763" s="1" t="s">
        <v>10077</v>
      </c>
      <c r="R763" s="1" t="s">
        <v>10078</v>
      </c>
      <c r="S763" s="19">
        <f t="shared" si="14"/>
        <v>8.3333333333333339</v>
      </c>
      <c r="T763" s="14">
        <v>30</v>
      </c>
    </row>
    <row r="764" spans="1:21" s="1" customFormat="1" ht="15" customHeight="1" x14ac:dyDescent="0.2">
      <c r="A764" s="1" t="s">
        <v>10196</v>
      </c>
      <c r="B764" s="1" t="s">
        <v>10197</v>
      </c>
      <c r="C764" s="1" t="s">
        <v>10198</v>
      </c>
      <c r="D764" s="14" t="s">
        <v>682</v>
      </c>
      <c r="E764" s="1" t="s">
        <v>10242</v>
      </c>
      <c r="F764" s="2">
        <v>41950</v>
      </c>
      <c r="G764" s="2">
        <v>44110</v>
      </c>
      <c r="H764" s="14" t="s">
        <v>15</v>
      </c>
      <c r="I764" s="1" t="s">
        <v>153</v>
      </c>
      <c r="J764" s="14" t="s">
        <v>91</v>
      </c>
      <c r="K764" s="14" t="s">
        <v>91</v>
      </c>
      <c r="L764" s="14">
        <v>8</v>
      </c>
      <c r="M764" s="31" t="str">
        <f>VLOOKUP(L764,TiposUso!$A$1:$B$26,2,"FALSO")</f>
        <v>Captação de água subterrânea por meio de poço tubular já existente</v>
      </c>
      <c r="N764" s="14" t="s">
        <v>76</v>
      </c>
      <c r="O764" s="1" t="s">
        <v>685</v>
      </c>
      <c r="P764" s="1" t="s">
        <v>98</v>
      </c>
      <c r="Q764" s="1" t="s">
        <v>10199</v>
      </c>
      <c r="R764" s="1" t="s">
        <v>10200</v>
      </c>
      <c r="S764" s="19">
        <f t="shared" si="14"/>
        <v>1.6666666666666667</v>
      </c>
      <c r="T764" s="14">
        <v>6</v>
      </c>
    </row>
    <row r="765" spans="1:21" s="1" customFormat="1" ht="15" customHeight="1" x14ac:dyDescent="0.2">
      <c r="A765" s="1" t="s">
        <v>10201</v>
      </c>
      <c r="B765" s="1" t="s">
        <v>10202</v>
      </c>
      <c r="C765" s="1" t="s">
        <v>10203</v>
      </c>
      <c r="D765" s="14" t="s">
        <v>539</v>
      </c>
      <c r="E765" s="1" t="s">
        <v>10243</v>
      </c>
      <c r="F765" s="2">
        <v>41950</v>
      </c>
      <c r="G765" s="2">
        <v>44840</v>
      </c>
      <c r="H765" s="14" t="s">
        <v>15</v>
      </c>
      <c r="I765" s="1" t="s">
        <v>142</v>
      </c>
      <c r="J765" s="14" t="s">
        <v>91</v>
      </c>
      <c r="K765" s="14" t="s">
        <v>91</v>
      </c>
      <c r="L765" s="14">
        <v>8</v>
      </c>
      <c r="M765" s="31" t="str">
        <f>VLOOKUP(L765,TiposUso!$A$1:$B$26,2,"FALSO")</f>
        <v>Captação de água subterrânea por meio de poço tubular já existente</v>
      </c>
      <c r="N765" s="14" t="s">
        <v>77</v>
      </c>
      <c r="O765" s="1" t="s">
        <v>532</v>
      </c>
      <c r="P765" s="1" t="s">
        <v>98</v>
      </c>
      <c r="Q765" s="1" t="s">
        <v>10204</v>
      </c>
      <c r="R765" s="1" t="s">
        <v>7419</v>
      </c>
      <c r="S765" s="19">
        <f t="shared" si="14"/>
        <v>2.6861111111111109</v>
      </c>
      <c r="T765" s="14">
        <v>9.67</v>
      </c>
      <c r="U765" s="1" t="s">
        <v>10205</v>
      </c>
    </row>
    <row r="766" spans="1:21" s="1" customFormat="1" ht="15" customHeight="1" x14ac:dyDescent="0.2">
      <c r="A766" s="1" t="s">
        <v>10206</v>
      </c>
      <c r="B766" s="1" t="s">
        <v>1163</v>
      </c>
      <c r="C766" s="1" t="s">
        <v>1164</v>
      </c>
      <c r="D766" s="14" t="s">
        <v>1165</v>
      </c>
      <c r="E766" s="1" t="s">
        <v>10244</v>
      </c>
      <c r="F766" s="2">
        <v>41950</v>
      </c>
      <c r="G766" s="2">
        <v>42339</v>
      </c>
      <c r="H766" s="14" t="s">
        <v>15</v>
      </c>
      <c r="I766" s="1" t="s">
        <v>153</v>
      </c>
      <c r="J766" s="14" t="s">
        <v>91</v>
      </c>
      <c r="K766" s="14" t="s">
        <v>91</v>
      </c>
      <c r="L766" s="14">
        <v>8</v>
      </c>
      <c r="M766" s="31" t="str">
        <f>VLOOKUP(L766,TiposUso!$A$1:$B$26,2,"FALSO")</f>
        <v>Captação de água subterrânea por meio de poço tubular já existente</v>
      </c>
      <c r="N766" s="14" t="s">
        <v>28</v>
      </c>
      <c r="O766" s="1" t="s">
        <v>592</v>
      </c>
      <c r="P766" s="1" t="s">
        <v>98</v>
      </c>
      <c r="Q766" s="1" t="s">
        <v>10207</v>
      </c>
      <c r="R766" s="1" t="s">
        <v>10208</v>
      </c>
      <c r="S766" s="19">
        <f t="shared" si="14"/>
        <v>0.27777777777777779</v>
      </c>
      <c r="T766" s="14">
        <v>1</v>
      </c>
      <c r="U766" s="1" t="s">
        <v>10209</v>
      </c>
    </row>
    <row r="767" spans="1:21" s="1" customFormat="1" ht="15" customHeight="1" x14ac:dyDescent="0.2">
      <c r="A767" s="1" t="s">
        <v>10210</v>
      </c>
      <c r="B767" s="1" t="s">
        <v>10211</v>
      </c>
      <c r="C767" s="1" t="s">
        <v>10212</v>
      </c>
      <c r="D767" s="14" t="s">
        <v>605</v>
      </c>
      <c r="E767" s="1" t="s">
        <v>10245</v>
      </c>
      <c r="F767" s="2">
        <v>41950</v>
      </c>
      <c r="G767" s="2">
        <v>43776</v>
      </c>
      <c r="H767" s="14" t="s">
        <v>15</v>
      </c>
      <c r="I767" s="1" t="s">
        <v>7100</v>
      </c>
      <c r="J767" s="14" t="s">
        <v>91</v>
      </c>
      <c r="K767" s="14" t="s">
        <v>91</v>
      </c>
      <c r="L767" s="14">
        <v>8</v>
      </c>
      <c r="M767" s="31" t="str">
        <f>VLOOKUP(L767,TiposUso!$A$1:$B$26,2,"FALSO")</f>
        <v>Captação de água subterrânea por meio de poço tubular já existente</v>
      </c>
      <c r="N767" s="14" t="s">
        <v>77</v>
      </c>
      <c r="O767" s="1" t="s">
        <v>532</v>
      </c>
      <c r="P767" s="1" t="s">
        <v>98</v>
      </c>
      <c r="Q767" s="1" t="s">
        <v>10213</v>
      </c>
      <c r="R767" s="1" t="s">
        <v>10214</v>
      </c>
      <c r="S767" s="19">
        <f t="shared" si="14"/>
        <v>2.7777777777777777</v>
      </c>
      <c r="T767" s="14">
        <v>10</v>
      </c>
    </row>
    <row r="768" spans="1:21" s="1" customFormat="1" ht="15" customHeight="1" x14ac:dyDescent="0.2">
      <c r="A768" s="1" t="s">
        <v>10215</v>
      </c>
      <c r="B768" s="1" t="s">
        <v>927</v>
      </c>
      <c r="C768" s="1" t="s">
        <v>928</v>
      </c>
      <c r="D768" s="1" t="s">
        <v>6631</v>
      </c>
      <c r="E768" s="1" t="s">
        <v>10246</v>
      </c>
      <c r="F768" s="2">
        <v>41950</v>
      </c>
      <c r="G768" s="2">
        <v>54734</v>
      </c>
      <c r="H768" s="14" t="s">
        <v>15</v>
      </c>
      <c r="I768" s="1" t="s">
        <v>826</v>
      </c>
      <c r="J768" s="14" t="s">
        <v>91</v>
      </c>
      <c r="K768" s="14" t="s">
        <v>91</v>
      </c>
      <c r="L768" s="14">
        <v>8</v>
      </c>
      <c r="M768" s="31" t="str">
        <f>VLOOKUP(L768,TiposUso!$A$1:$B$26,2,"FALSO")</f>
        <v>Captação de água subterrânea por meio de poço tubular já existente</v>
      </c>
      <c r="N768" s="14" t="s">
        <v>21</v>
      </c>
      <c r="O768" s="1" t="s">
        <v>565</v>
      </c>
      <c r="P768" s="1" t="s">
        <v>98</v>
      </c>
      <c r="Q768" s="1" t="s">
        <v>10216</v>
      </c>
      <c r="R768" s="1" t="s">
        <v>10217</v>
      </c>
      <c r="S768" s="19">
        <f t="shared" si="14"/>
        <v>6.5</v>
      </c>
      <c r="T768" s="14">
        <v>23.4</v>
      </c>
    </row>
    <row r="769" spans="1:21" s="1" customFormat="1" ht="15" customHeight="1" x14ac:dyDescent="0.2">
      <c r="A769" s="1" t="s">
        <v>10218</v>
      </c>
      <c r="B769" s="1" t="s">
        <v>10219</v>
      </c>
      <c r="C769" s="1" t="s">
        <v>10220</v>
      </c>
      <c r="D769" s="14" t="s">
        <v>546</v>
      </c>
      <c r="E769" s="1" t="s">
        <v>10247</v>
      </c>
      <c r="F769" s="2">
        <v>41950</v>
      </c>
      <c r="G769" s="2">
        <v>43346</v>
      </c>
      <c r="H769" s="14" t="s">
        <v>15</v>
      </c>
      <c r="I769" s="1" t="s">
        <v>153</v>
      </c>
      <c r="J769" s="14" t="s">
        <v>91</v>
      </c>
      <c r="K769" s="14" t="s">
        <v>91</v>
      </c>
      <c r="L769" s="14">
        <v>8</v>
      </c>
      <c r="M769" s="31" t="str">
        <f>VLOOKUP(L769,TiposUso!$A$1:$B$26,2,"FALSO")</f>
        <v>Captação de água subterrânea por meio de poço tubular já existente</v>
      </c>
      <c r="N769" s="14" t="s">
        <v>32</v>
      </c>
      <c r="O769" s="1" t="s">
        <v>548</v>
      </c>
      <c r="P769" s="1" t="s">
        <v>98</v>
      </c>
      <c r="Q769" s="1" t="s">
        <v>10221</v>
      </c>
      <c r="R769" s="1" t="s">
        <v>10222</v>
      </c>
      <c r="S769" s="19">
        <f t="shared" ref="S769:S832" si="15">(T769*1000)/3600</f>
        <v>0.55555555555555558</v>
      </c>
      <c r="T769" s="14">
        <v>2</v>
      </c>
    </row>
    <row r="770" spans="1:21" s="1" customFormat="1" ht="15" customHeight="1" x14ac:dyDescent="0.2">
      <c r="A770" s="1" t="s">
        <v>10496</v>
      </c>
      <c r="B770" s="1" t="s">
        <v>10497</v>
      </c>
      <c r="C770" s="1" t="s">
        <v>10498</v>
      </c>
      <c r="D770" s="14" t="s">
        <v>5123</v>
      </c>
      <c r="E770" s="1" t="s">
        <v>10499</v>
      </c>
      <c r="F770" s="2">
        <v>41955</v>
      </c>
      <c r="G770" s="2">
        <v>43781</v>
      </c>
      <c r="H770" s="14" t="s">
        <v>15</v>
      </c>
      <c r="I770" s="1" t="s">
        <v>10500</v>
      </c>
      <c r="J770" s="14" t="s">
        <v>91</v>
      </c>
      <c r="K770" s="14" t="s">
        <v>91</v>
      </c>
      <c r="L770" s="14">
        <v>8</v>
      </c>
      <c r="M770" s="31" t="str">
        <f>VLOOKUP(L770,TiposUso!$A$1:$B$26,2,"FALSO")</f>
        <v>Captação de água subterrânea por meio de poço tubular já existente</v>
      </c>
      <c r="N770" s="14" t="s">
        <v>71</v>
      </c>
      <c r="O770" s="1" t="s">
        <v>3079</v>
      </c>
      <c r="P770" s="1" t="s">
        <v>98</v>
      </c>
      <c r="Q770" s="1" t="s">
        <v>10501</v>
      </c>
      <c r="R770" s="1" t="s">
        <v>10502</v>
      </c>
      <c r="S770" s="19">
        <f t="shared" si="15"/>
        <v>12.333333333333334</v>
      </c>
      <c r="T770" s="14">
        <v>44.4</v>
      </c>
    </row>
    <row r="771" spans="1:21" s="1" customFormat="1" ht="15" customHeight="1" x14ac:dyDescent="0.2">
      <c r="A771" s="1" t="s">
        <v>10503</v>
      </c>
      <c r="B771" s="1" t="s">
        <v>10497</v>
      </c>
      <c r="C771" s="1" t="s">
        <v>10498</v>
      </c>
      <c r="D771" s="14" t="s">
        <v>5123</v>
      </c>
      <c r="E771" s="1" t="s">
        <v>10504</v>
      </c>
      <c r="F771" s="2">
        <v>41955</v>
      </c>
      <c r="G771" s="2">
        <v>43781</v>
      </c>
      <c r="H771" s="14" t="s">
        <v>15</v>
      </c>
      <c r="I771" s="1" t="s">
        <v>10505</v>
      </c>
      <c r="J771" s="14" t="s">
        <v>91</v>
      </c>
      <c r="K771" s="14" t="s">
        <v>91</v>
      </c>
      <c r="L771" s="14">
        <v>8</v>
      </c>
      <c r="M771" s="31" t="str">
        <f>VLOOKUP(L771,TiposUso!$A$1:$B$26,2,"FALSO")</f>
        <v>Captação de água subterrânea por meio de poço tubular já existente</v>
      </c>
      <c r="N771" s="14" t="s">
        <v>71</v>
      </c>
      <c r="O771" s="1" t="s">
        <v>3079</v>
      </c>
      <c r="P771" s="1" t="s">
        <v>98</v>
      </c>
      <c r="Q771" s="1" t="s">
        <v>10506</v>
      </c>
      <c r="R771" s="1" t="s">
        <v>10507</v>
      </c>
      <c r="S771" s="19">
        <f t="shared" si="15"/>
        <v>90.833333333333329</v>
      </c>
      <c r="T771" s="14">
        <v>327</v>
      </c>
    </row>
    <row r="772" spans="1:21" s="1" customFormat="1" ht="15" customHeight="1" x14ac:dyDescent="0.2">
      <c r="A772" s="1" t="s">
        <v>10508</v>
      </c>
      <c r="B772" s="1" t="s">
        <v>10497</v>
      </c>
      <c r="C772" s="1" t="s">
        <v>10498</v>
      </c>
      <c r="D772" s="14" t="s">
        <v>5123</v>
      </c>
      <c r="E772" s="1" t="s">
        <v>10509</v>
      </c>
      <c r="F772" s="2">
        <v>41955</v>
      </c>
      <c r="G772" s="2">
        <v>43781</v>
      </c>
      <c r="H772" s="14" t="s">
        <v>15</v>
      </c>
      <c r="I772" s="1" t="s">
        <v>10505</v>
      </c>
      <c r="J772" s="14" t="s">
        <v>91</v>
      </c>
      <c r="K772" s="14" t="s">
        <v>91</v>
      </c>
      <c r="L772" s="14">
        <v>8</v>
      </c>
      <c r="M772" s="31" t="str">
        <f>VLOOKUP(L772,TiposUso!$A$1:$B$26,2,"FALSO")</f>
        <v>Captação de água subterrânea por meio de poço tubular já existente</v>
      </c>
      <c r="N772" s="14" t="s">
        <v>71</v>
      </c>
      <c r="O772" s="1" t="s">
        <v>3079</v>
      </c>
      <c r="P772" s="1" t="s">
        <v>98</v>
      </c>
      <c r="Q772" s="1" t="s">
        <v>10510</v>
      </c>
      <c r="R772" s="1" t="s">
        <v>10511</v>
      </c>
      <c r="S772" s="19">
        <f t="shared" si="15"/>
        <v>96.111111111111114</v>
      </c>
      <c r="T772" s="14">
        <v>346</v>
      </c>
    </row>
    <row r="773" spans="1:21" s="1" customFormat="1" ht="15" customHeight="1" x14ac:dyDescent="0.2">
      <c r="A773" s="1" t="s">
        <v>10512</v>
      </c>
      <c r="B773" s="1" t="s">
        <v>10497</v>
      </c>
      <c r="C773" s="1" t="s">
        <v>10498</v>
      </c>
      <c r="D773" s="14" t="s">
        <v>5123</v>
      </c>
      <c r="E773" s="1" t="s">
        <v>10513</v>
      </c>
      <c r="F773" s="2">
        <v>41955</v>
      </c>
      <c r="G773" s="2">
        <v>43781</v>
      </c>
      <c r="H773" s="14" t="s">
        <v>15</v>
      </c>
      <c r="I773" s="1" t="s">
        <v>998</v>
      </c>
      <c r="J773" s="14" t="s">
        <v>91</v>
      </c>
      <c r="K773" s="14" t="s">
        <v>91</v>
      </c>
      <c r="L773" s="14">
        <v>8</v>
      </c>
      <c r="M773" s="31" t="str">
        <f>VLOOKUP(L773,TiposUso!$A$1:$B$26,2,"FALSO")</f>
        <v>Captação de água subterrânea por meio de poço tubular já existente</v>
      </c>
      <c r="N773" s="14" t="s">
        <v>71</v>
      </c>
      <c r="O773" s="1" t="s">
        <v>3079</v>
      </c>
      <c r="P773" s="1" t="s">
        <v>98</v>
      </c>
      <c r="Q773" s="1" t="s">
        <v>10514</v>
      </c>
      <c r="R773" s="1" t="s">
        <v>10515</v>
      </c>
      <c r="S773" s="19">
        <f t="shared" si="15"/>
        <v>58.138888888888886</v>
      </c>
      <c r="T773" s="14">
        <v>209.3</v>
      </c>
    </row>
    <row r="774" spans="1:21" s="1" customFormat="1" ht="15" customHeight="1" x14ac:dyDescent="0.2">
      <c r="A774" s="1" t="s">
        <v>10516</v>
      </c>
      <c r="B774" s="1" t="s">
        <v>10497</v>
      </c>
      <c r="C774" s="1" t="s">
        <v>10498</v>
      </c>
      <c r="D774" s="14" t="s">
        <v>5123</v>
      </c>
      <c r="E774" s="1" t="s">
        <v>10694</v>
      </c>
      <c r="F774" s="2">
        <v>41955</v>
      </c>
      <c r="G774" s="2">
        <v>43781</v>
      </c>
      <c r="H774" s="14" t="s">
        <v>15</v>
      </c>
      <c r="I774" s="1" t="s">
        <v>10517</v>
      </c>
      <c r="J774" s="14" t="s">
        <v>91</v>
      </c>
      <c r="K774" s="14" t="s">
        <v>91</v>
      </c>
      <c r="L774" s="14">
        <v>8</v>
      </c>
      <c r="M774" s="31" t="str">
        <f>VLOOKUP(L774,TiposUso!$A$1:$B$26,2,"FALSO")</f>
        <v>Captação de água subterrânea por meio de poço tubular já existente</v>
      </c>
      <c r="N774" s="14" t="s">
        <v>71</v>
      </c>
      <c r="O774" s="1" t="s">
        <v>3079</v>
      </c>
      <c r="P774" s="1" t="s">
        <v>98</v>
      </c>
      <c r="Q774" s="1" t="s">
        <v>10518</v>
      </c>
      <c r="R774" s="1" t="s">
        <v>10519</v>
      </c>
      <c r="S774" s="19">
        <f t="shared" si="15"/>
        <v>41.666666666666664</v>
      </c>
      <c r="T774" s="14">
        <v>150</v>
      </c>
    </row>
    <row r="775" spans="1:21" s="1" customFormat="1" ht="15" customHeight="1" x14ac:dyDescent="0.2">
      <c r="A775" s="1" t="s">
        <v>10520</v>
      </c>
      <c r="B775" s="1" t="s">
        <v>10497</v>
      </c>
      <c r="C775" s="1" t="s">
        <v>10498</v>
      </c>
      <c r="D775" s="14" t="s">
        <v>5123</v>
      </c>
      <c r="E775" s="1" t="s">
        <v>10521</v>
      </c>
      <c r="F775" s="2">
        <v>41955</v>
      </c>
      <c r="G775" s="2">
        <v>43781</v>
      </c>
      <c r="H775" s="14" t="s">
        <v>15</v>
      </c>
      <c r="I775" s="1" t="s">
        <v>998</v>
      </c>
      <c r="J775" s="14" t="s">
        <v>91</v>
      </c>
      <c r="K775" s="14" t="s">
        <v>91</v>
      </c>
      <c r="L775" s="14">
        <v>8</v>
      </c>
      <c r="M775" s="31" t="str">
        <f>VLOOKUP(L775,TiposUso!$A$1:$B$26,2,"FALSO")</f>
        <v>Captação de água subterrânea por meio de poço tubular já existente</v>
      </c>
      <c r="N775" s="14" t="s">
        <v>71</v>
      </c>
      <c r="O775" s="1" t="s">
        <v>3079</v>
      </c>
      <c r="P775" s="1" t="s">
        <v>98</v>
      </c>
      <c r="Q775" s="1" t="s">
        <v>10522</v>
      </c>
      <c r="R775" s="1" t="s">
        <v>10523</v>
      </c>
      <c r="S775" s="19">
        <f t="shared" si="15"/>
        <v>100</v>
      </c>
      <c r="T775" s="14">
        <v>360</v>
      </c>
    </row>
    <row r="776" spans="1:21" s="1" customFormat="1" ht="15" customHeight="1" x14ac:dyDescent="0.2">
      <c r="A776" s="1" t="s">
        <v>10524</v>
      </c>
      <c r="B776" s="1" t="s">
        <v>3507</v>
      </c>
      <c r="C776" s="1" t="s">
        <v>3508</v>
      </c>
      <c r="D776" s="14" t="s">
        <v>2061</v>
      </c>
      <c r="E776" s="1" t="s">
        <v>10525</v>
      </c>
      <c r="F776" s="2">
        <v>41955</v>
      </c>
      <c r="G776" s="2">
        <v>43781</v>
      </c>
      <c r="H776" s="14" t="s">
        <v>15</v>
      </c>
      <c r="I776" s="1" t="s">
        <v>10526</v>
      </c>
      <c r="J776" s="14" t="s">
        <v>91</v>
      </c>
      <c r="K776" s="14" t="s">
        <v>91</v>
      </c>
      <c r="L776" s="14">
        <v>8</v>
      </c>
      <c r="M776" s="31" t="str">
        <f>VLOOKUP(L776,TiposUso!$A$1:$B$26,2,"FALSO")</f>
        <v>Captação de água subterrânea por meio de poço tubular já existente</v>
      </c>
      <c r="N776" s="14" t="s">
        <v>27</v>
      </c>
      <c r="O776" s="1" t="s">
        <v>495</v>
      </c>
      <c r="P776" s="1" t="s">
        <v>98</v>
      </c>
      <c r="Q776" s="1" t="s">
        <v>10527</v>
      </c>
      <c r="R776" s="1" t="s">
        <v>10528</v>
      </c>
      <c r="S776" s="19">
        <f t="shared" si="15"/>
        <v>2.5</v>
      </c>
      <c r="T776" s="14">
        <v>9</v>
      </c>
      <c r="U776" s="1" t="s">
        <v>10529</v>
      </c>
    </row>
    <row r="777" spans="1:21" s="1" customFormat="1" ht="15" customHeight="1" x14ac:dyDescent="0.2">
      <c r="A777" s="1" t="s">
        <v>10530</v>
      </c>
      <c r="B777" s="1" t="s">
        <v>3507</v>
      </c>
      <c r="C777" s="1" t="s">
        <v>3508</v>
      </c>
      <c r="D777" s="14" t="s">
        <v>2061</v>
      </c>
      <c r="E777" s="1" t="s">
        <v>10531</v>
      </c>
      <c r="F777" s="2">
        <v>41955</v>
      </c>
      <c r="G777" s="2">
        <v>43781</v>
      </c>
      <c r="H777" s="14" t="s">
        <v>15</v>
      </c>
      <c r="I777" s="1" t="s">
        <v>10532</v>
      </c>
      <c r="J777" s="14" t="s">
        <v>91</v>
      </c>
      <c r="K777" s="14" t="s">
        <v>91</v>
      </c>
      <c r="L777" s="14">
        <v>8</v>
      </c>
      <c r="M777" s="31" t="str">
        <f>VLOOKUP(L777,TiposUso!$A$1:$B$26,2,"FALSO")</f>
        <v>Captação de água subterrânea por meio de poço tubular já existente</v>
      </c>
      <c r="N777" s="14" t="s">
        <v>30</v>
      </c>
      <c r="O777" s="1" t="s">
        <v>2063</v>
      </c>
      <c r="P777" s="1" t="s">
        <v>98</v>
      </c>
      <c r="Q777" s="1" t="s">
        <v>10533</v>
      </c>
      <c r="R777" s="1" t="s">
        <v>10534</v>
      </c>
      <c r="S777" s="19">
        <f t="shared" si="15"/>
        <v>0.8</v>
      </c>
      <c r="T777" s="14">
        <v>2.88</v>
      </c>
      <c r="U777" s="1" t="s">
        <v>10535</v>
      </c>
    </row>
    <row r="778" spans="1:21" s="1" customFormat="1" ht="15" customHeight="1" x14ac:dyDescent="0.2">
      <c r="A778" s="1" t="s">
        <v>10536</v>
      </c>
      <c r="B778" s="1" t="s">
        <v>10537</v>
      </c>
      <c r="C778" s="1" t="s">
        <v>10538</v>
      </c>
      <c r="D778" s="14" t="s">
        <v>2061</v>
      </c>
      <c r="E778" s="1" t="s">
        <v>10539</v>
      </c>
      <c r="F778" s="2">
        <v>41955</v>
      </c>
      <c r="G778" s="2">
        <v>43781</v>
      </c>
      <c r="H778" s="14" t="s">
        <v>15</v>
      </c>
      <c r="I778" s="1" t="s">
        <v>87</v>
      </c>
      <c r="J778" s="14" t="s">
        <v>91</v>
      </c>
      <c r="K778" s="14" t="s">
        <v>91</v>
      </c>
      <c r="L778" s="14">
        <v>8</v>
      </c>
      <c r="M778" s="31" t="str">
        <f>VLOOKUP(L778,TiposUso!$A$1:$B$26,2,"FALSO")</f>
        <v>Captação de água subterrânea por meio de poço tubular já existente</v>
      </c>
      <c r="N778" s="14" t="s">
        <v>27</v>
      </c>
      <c r="O778" s="1" t="s">
        <v>5888</v>
      </c>
      <c r="P778" s="1" t="s">
        <v>98</v>
      </c>
      <c r="Q778" s="1" t="s">
        <v>10540</v>
      </c>
      <c r="R778" s="1" t="s">
        <v>10541</v>
      </c>
      <c r="S778" s="19">
        <f t="shared" si="15"/>
        <v>0.97222222222222221</v>
      </c>
      <c r="T778" s="14">
        <v>3.5</v>
      </c>
    </row>
    <row r="779" spans="1:21" s="1" customFormat="1" ht="15" customHeight="1" x14ac:dyDescent="0.2">
      <c r="A779" s="1" t="s">
        <v>10542</v>
      </c>
      <c r="B779" s="1" t="s">
        <v>10543</v>
      </c>
      <c r="C779" s="1" t="s">
        <v>10544</v>
      </c>
      <c r="D779" s="14" t="s">
        <v>1016</v>
      </c>
      <c r="E779" s="1" t="s">
        <v>10545</v>
      </c>
      <c r="F779" s="2">
        <v>41955</v>
      </c>
      <c r="G779" s="2">
        <v>43781</v>
      </c>
      <c r="H779" s="14" t="s">
        <v>15</v>
      </c>
      <c r="I779" s="1" t="s">
        <v>298</v>
      </c>
      <c r="J779" s="14" t="s">
        <v>91</v>
      </c>
      <c r="K779" s="14" t="s">
        <v>91</v>
      </c>
      <c r="L779" s="14">
        <v>8</v>
      </c>
      <c r="M779" s="31" t="str">
        <f>VLOOKUP(L779,TiposUso!$A$1:$B$26,2,"FALSO")</f>
        <v>Captação de água subterrânea por meio de poço tubular já existente</v>
      </c>
      <c r="N779" s="14" t="s">
        <v>30</v>
      </c>
      <c r="O779" s="1" t="s">
        <v>10546</v>
      </c>
      <c r="P779" s="1" t="s">
        <v>98</v>
      </c>
      <c r="Q779" s="1" t="s">
        <v>10547</v>
      </c>
      <c r="R779" s="1" t="s">
        <v>10548</v>
      </c>
      <c r="S779" s="19">
        <f t="shared" si="15"/>
        <v>3.3333333333333335</v>
      </c>
      <c r="T779" s="14">
        <v>12</v>
      </c>
      <c r="U779" s="1" t="s">
        <v>10549</v>
      </c>
    </row>
    <row r="780" spans="1:21" s="1" customFormat="1" ht="15" customHeight="1" x14ac:dyDescent="0.2">
      <c r="A780" s="1" t="s">
        <v>10550</v>
      </c>
      <c r="B780" s="1" t="s">
        <v>10551</v>
      </c>
      <c r="C780" s="1" t="s">
        <v>10552</v>
      </c>
      <c r="D780" s="14" t="s">
        <v>2061</v>
      </c>
      <c r="E780" s="1" t="s">
        <v>10553</v>
      </c>
      <c r="F780" s="2">
        <v>41955</v>
      </c>
      <c r="G780" s="2">
        <v>43781</v>
      </c>
      <c r="H780" s="14" t="s">
        <v>15</v>
      </c>
      <c r="I780" s="1" t="s">
        <v>298</v>
      </c>
      <c r="J780" s="14" t="s">
        <v>91</v>
      </c>
      <c r="K780" s="14" t="s">
        <v>91</v>
      </c>
      <c r="L780" s="14">
        <v>8</v>
      </c>
      <c r="M780" s="31" t="str">
        <f>VLOOKUP(L780,TiposUso!$A$1:$B$26,2,"FALSO")</f>
        <v>Captação de água subterrânea por meio de poço tubular já existente</v>
      </c>
      <c r="N780" s="14" t="s">
        <v>27</v>
      </c>
      <c r="O780" s="1" t="s">
        <v>10554</v>
      </c>
      <c r="P780" s="1" t="s">
        <v>98</v>
      </c>
      <c r="Q780" s="1" t="s">
        <v>10555</v>
      </c>
      <c r="R780" s="1" t="s">
        <v>10556</v>
      </c>
      <c r="S780" s="19">
        <f t="shared" si="15"/>
        <v>0.73611111111111116</v>
      </c>
      <c r="T780" s="14">
        <v>2.65</v>
      </c>
    </row>
    <row r="781" spans="1:21" s="1" customFormat="1" ht="15" customHeight="1" x14ac:dyDescent="0.2">
      <c r="A781" s="1" t="s">
        <v>10569</v>
      </c>
      <c r="B781" s="1" t="s">
        <v>10568</v>
      </c>
      <c r="C781" s="1" t="s">
        <v>10570</v>
      </c>
      <c r="D781" s="14" t="s">
        <v>6596</v>
      </c>
      <c r="E781" s="1" t="s">
        <v>10571</v>
      </c>
      <c r="F781" s="2">
        <v>41956</v>
      </c>
      <c r="G781" s="2">
        <v>43417</v>
      </c>
      <c r="H781" s="14" t="s">
        <v>15</v>
      </c>
      <c r="I781" s="1" t="s">
        <v>10572</v>
      </c>
      <c r="J781" s="14" t="s">
        <v>91</v>
      </c>
      <c r="K781" s="14" t="s">
        <v>91</v>
      </c>
      <c r="L781" s="14">
        <v>8</v>
      </c>
      <c r="M781" s="31" t="str">
        <f>VLOOKUP(L781,TiposUso!$A$1:$B$26,2,"FALSO")</f>
        <v>Captação de água subterrânea por meio de poço tubular já existente</v>
      </c>
      <c r="N781" s="14" t="s">
        <v>65</v>
      </c>
      <c r="O781" s="1" t="s">
        <v>135</v>
      </c>
      <c r="P781" s="1" t="s">
        <v>98</v>
      </c>
      <c r="Q781" s="1" t="s">
        <v>10573</v>
      </c>
      <c r="R781" s="1" t="s">
        <v>10574</v>
      </c>
      <c r="S781" s="19">
        <f t="shared" si="15"/>
        <v>1.6666666666666667</v>
      </c>
      <c r="T781" s="14">
        <v>6</v>
      </c>
    </row>
    <row r="782" spans="1:21" s="1" customFormat="1" ht="15" customHeight="1" x14ac:dyDescent="0.2">
      <c r="A782" s="1" t="s">
        <v>10575</v>
      </c>
      <c r="B782" s="1" t="s">
        <v>10568</v>
      </c>
      <c r="C782" s="1" t="s">
        <v>10570</v>
      </c>
      <c r="D782" s="14" t="s">
        <v>6596</v>
      </c>
      <c r="E782" s="1" t="s">
        <v>10576</v>
      </c>
      <c r="F782" s="2">
        <v>41956</v>
      </c>
      <c r="G782" s="2">
        <v>43417</v>
      </c>
      <c r="H782" s="14" t="s">
        <v>15</v>
      </c>
      <c r="I782" s="1" t="s">
        <v>10572</v>
      </c>
      <c r="J782" s="14" t="s">
        <v>91</v>
      </c>
      <c r="K782" s="14" t="s">
        <v>91</v>
      </c>
      <c r="L782" s="14">
        <v>8</v>
      </c>
      <c r="M782" s="31" t="str">
        <f>VLOOKUP(L782,TiposUso!$A$1:$B$26,2,"FALSO")</f>
        <v>Captação de água subterrânea por meio de poço tubular já existente</v>
      </c>
      <c r="N782" s="14" t="s">
        <v>65</v>
      </c>
      <c r="O782" s="1" t="s">
        <v>135</v>
      </c>
      <c r="P782" s="1" t="s">
        <v>98</v>
      </c>
      <c r="Q782" s="1" t="s">
        <v>10577</v>
      </c>
      <c r="R782" s="1" t="s">
        <v>10578</v>
      </c>
      <c r="S782" s="19">
        <f t="shared" si="15"/>
        <v>2.3255555555555554</v>
      </c>
      <c r="T782" s="14">
        <v>8.3719999999999999</v>
      </c>
    </row>
    <row r="783" spans="1:21" s="1" customFormat="1" ht="15" customHeight="1" x14ac:dyDescent="0.2">
      <c r="A783" s="1" t="s">
        <v>10584</v>
      </c>
      <c r="B783" s="1" t="s">
        <v>10585</v>
      </c>
      <c r="C783" s="1" t="s">
        <v>10586</v>
      </c>
      <c r="D783" s="14" t="s">
        <v>1094</v>
      </c>
      <c r="E783" s="1" t="s">
        <v>10587</v>
      </c>
      <c r="F783" s="2">
        <v>41957</v>
      </c>
      <c r="G783" s="2">
        <v>54741</v>
      </c>
      <c r="H783" s="14" t="s">
        <v>15</v>
      </c>
      <c r="I783" s="1" t="s">
        <v>10588</v>
      </c>
      <c r="J783" s="14" t="s">
        <v>91</v>
      </c>
      <c r="K783" s="14" t="s">
        <v>91</v>
      </c>
      <c r="L783" s="14">
        <v>8</v>
      </c>
      <c r="M783" s="31" t="str">
        <f>VLOOKUP(L783,TiposUso!$A$1:$B$26,2,"FALSO")</f>
        <v>Captação de água subterrânea por meio de poço tubular já existente</v>
      </c>
      <c r="N783" s="14" t="s">
        <v>71</v>
      </c>
      <c r="O783" s="1" t="s">
        <v>3079</v>
      </c>
      <c r="P783" s="1" t="s">
        <v>98</v>
      </c>
      <c r="Q783" s="1" t="s">
        <v>10589</v>
      </c>
      <c r="R783" s="1" t="s">
        <v>10590</v>
      </c>
      <c r="S783" s="19">
        <f t="shared" si="15"/>
        <v>4.7222222222222223</v>
      </c>
      <c r="T783" s="14">
        <v>17</v>
      </c>
    </row>
    <row r="784" spans="1:21" s="1" customFormat="1" ht="15" customHeight="1" x14ac:dyDescent="0.2">
      <c r="A784" s="1" t="s">
        <v>10591</v>
      </c>
      <c r="B784" s="1" t="s">
        <v>90</v>
      </c>
      <c r="C784" s="1" t="s">
        <v>88</v>
      </c>
      <c r="D784" s="14" t="s">
        <v>1070</v>
      </c>
      <c r="E784" s="1" t="s">
        <v>10592</v>
      </c>
      <c r="F784" s="2">
        <v>41957</v>
      </c>
      <c r="G784" s="2">
        <v>54741</v>
      </c>
      <c r="H784" s="14" t="s">
        <v>15</v>
      </c>
      <c r="I784" s="1" t="s">
        <v>183</v>
      </c>
      <c r="J784" s="14" t="s">
        <v>91</v>
      </c>
      <c r="K784" s="14" t="s">
        <v>91</v>
      </c>
      <c r="L784" s="14">
        <v>8</v>
      </c>
      <c r="M784" s="31" t="str">
        <f>VLOOKUP(L784,TiposUso!$A$1:$B$26,2,"FALSO")</f>
        <v>Captação de água subterrânea por meio de poço tubular já existente</v>
      </c>
      <c r="N784" s="14" t="s">
        <v>1064</v>
      </c>
      <c r="O784" s="1" t="s">
        <v>1072</v>
      </c>
      <c r="P784" s="1" t="s">
        <v>98</v>
      </c>
      <c r="Q784" s="1" t="s">
        <v>10593</v>
      </c>
      <c r="R784" s="1" t="s">
        <v>10594</v>
      </c>
      <c r="S784" s="19">
        <f t="shared" si="15"/>
        <v>4.583333333333333</v>
      </c>
      <c r="T784" s="14">
        <v>16.5</v>
      </c>
    </row>
    <row r="785" spans="1:21" s="1" customFormat="1" ht="15" customHeight="1" x14ac:dyDescent="0.2">
      <c r="A785" s="1" t="s">
        <v>10595</v>
      </c>
      <c r="B785" s="1" t="s">
        <v>10596</v>
      </c>
      <c r="C785" s="1" t="s">
        <v>10597</v>
      </c>
      <c r="D785" s="14" t="s">
        <v>3085</v>
      </c>
      <c r="E785" s="1" t="s">
        <v>10598</v>
      </c>
      <c r="F785" s="2">
        <v>41957</v>
      </c>
      <c r="G785" s="2">
        <v>43783</v>
      </c>
      <c r="H785" s="14" t="s">
        <v>15</v>
      </c>
      <c r="I785" s="1" t="s">
        <v>3923</v>
      </c>
      <c r="J785" s="14" t="s">
        <v>91</v>
      </c>
      <c r="K785" s="14" t="s">
        <v>91</v>
      </c>
      <c r="L785" s="14">
        <v>8</v>
      </c>
      <c r="M785" s="31" t="str">
        <f>VLOOKUP(L785,TiposUso!$A$1:$B$26,2,"FALSO")</f>
        <v>Captação de água subterrânea por meio de poço tubular já existente</v>
      </c>
      <c r="N785" s="14" t="s">
        <v>71</v>
      </c>
      <c r="O785" s="1" t="s">
        <v>496</v>
      </c>
      <c r="P785" s="1" t="s">
        <v>98</v>
      </c>
      <c r="Q785" s="1" t="s">
        <v>10599</v>
      </c>
      <c r="R785" s="1" t="s">
        <v>10600</v>
      </c>
      <c r="S785" s="19">
        <f t="shared" si="15"/>
        <v>2.7777777777777777</v>
      </c>
      <c r="T785" s="14">
        <v>10</v>
      </c>
    </row>
    <row r="786" spans="1:21" s="1" customFormat="1" ht="15" customHeight="1" x14ac:dyDescent="0.2">
      <c r="A786" s="1" t="s">
        <v>10601</v>
      </c>
      <c r="B786" s="1" t="s">
        <v>10602</v>
      </c>
      <c r="C786" s="1" t="s">
        <v>10603</v>
      </c>
      <c r="D786" s="14" t="s">
        <v>10604</v>
      </c>
      <c r="E786" s="1" t="s">
        <v>10605</v>
      </c>
      <c r="F786" s="2">
        <v>41957</v>
      </c>
      <c r="G786" s="2">
        <v>43783</v>
      </c>
      <c r="H786" s="14" t="s">
        <v>15</v>
      </c>
      <c r="I786" s="1" t="s">
        <v>10606</v>
      </c>
      <c r="J786" s="14" t="s">
        <v>91</v>
      </c>
      <c r="K786" s="14" t="s">
        <v>91</v>
      </c>
      <c r="L786" s="14">
        <v>8</v>
      </c>
      <c r="M786" s="31" t="str">
        <f>VLOOKUP(L786,TiposUso!$A$1:$B$26,2,"FALSO")</f>
        <v>Captação de água subterrânea por meio de poço tubular já existente</v>
      </c>
      <c r="N786" s="14" t="s">
        <v>69</v>
      </c>
      <c r="O786" s="1" t="s">
        <v>10607</v>
      </c>
      <c r="P786" s="1" t="s">
        <v>98</v>
      </c>
      <c r="Q786" s="1" t="s">
        <v>10608</v>
      </c>
      <c r="R786" s="1" t="s">
        <v>10609</v>
      </c>
      <c r="S786" s="19">
        <f t="shared" si="15"/>
        <v>1.3888888888888888</v>
      </c>
      <c r="T786" s="14">
        <v>5</v>
      </c>
    </row>
    <row r="787" spans="1:21" s="1" customFormat="1" ht="15" customHeight="1" x14ac:dyDescent="0.2">
      <c r="A787" s="1" t="s">
        <v>10610</v>
      </c>
      <c r="B787" s="1" t="s">
        <v>10611</v>
      </c>
      <c r="C787" s="1" t="s">
        <v>10612</v>
      </c>
      <c r="D787" s="14" t="s">
        <v>1094</v>
      </c>
      <c r="E787" s="1" t="s">
        <v>10613</v>
      </c>
      <c r="F787" s="2">
        <v>41957</v>
      </c>
      <c r="G787" s="2">
        <v>43783</v>
      </c>
      <c r="H787" s="14" t="s">
        <v>15</v>
      </c>
      <c r="I787" s="1" t="s">
        <v>10614</v>
      </c>
      <c r="J787" s="14" t="s">
        <v>91</v>
      </c>
      <c r="K787" s="14" t="s">
        <v>91</v>
      </c>
      <c r="L787" s="14">
        <v>8</v>
      </c>
      <c r="M787" s="31" t="str">
        <f>VLOOKUP(L787,TiposUso!$A$1:$B$26,2,"FALSO")</f>
        <v>Captação de água subterrânea por meio de poço tubular já existente</v>
      </c>
      <c r="N787" s="14" t="s">
        <v>71</v>
      </c>
      <c r="O787" s="1" t="s">
        <v>3079</v>
      </c>
      <c r="P787" s="1" t="s">
        <v>98</v>
      </c>
      <c r="Q787" s="1" t="s">
        <v>2682</v>
      </c>
      <c r="R787" s="1" t="s">
        <v>10615</v>
      </c>
      <c r="S787" s="19">
        <f t="shared" si="15"/>
        <v>2.7777777777777777</v>
      </c>
      <c r="T787" s="14">
        <v>10</v>
      </c>
    </row>
    <row r="788" spans="1:21" s="1" customFormat="1" ht="15" customHeight="1" x14ac:dyDescent="0.2">
      <c r="A788" s="1" t="s">
        <v>10616</v>
      </c>
      <c r="B788" s="1" t="s">
        <v>10617</v>
      </c>
      <c r="C788" s="1" t="s">
        <v>10618</v>
      </c>
      <c r="D788" s="14" t="s">
        <v>10619</v>
      </c>
      <c r="E788" s="1" t="s">
        <v>10620</v>
      </c>
      <c r="F788" s="2">
        <v>41957</v>
      </c>
      <c r="G788" s="2">
        <v>43783</v>
      </c>
      <c r="H788" s="14" t="s">
        <v>15</v>
      </c>
      <c r="I788" s="1" t="s">
        <v>87</v>
      </c>
      <c r="J788" s="14" t="s">
        <v>91</v>
      </c>
      <c r="K788" s="14" t="s">
        <v>91</v>
      </c>
      <c r="L788" s="14">
        <v>8</v>
      </c>
      <c r="M788" s="31" t="str">
        <f>VLOOKUP(L788,TiposUso!$A$1:$B$26,2,"FALSO")</f>
        <v>Captação de água subterrânea por meio de poço tubular já existente</v>
      </c>
      <c r="N788" s="14" t="s">
        <v>69</v>
      </c>
      <c r="O788" s="1" t="s">
        <v>10621</v>
      </c>
      <c r="P788" s="1" t="s">
        <v>98</v>
      </c>
      <c r="Q788" s="1" t="s">
        <v>10622</v>
      </c>
      <c r="R788" s="1" t="s">
        <v>10623</v>
      </c>
      <c r="S788" s="19">
        <f t="shared" si="15"/>
        <v>2.7777777777777777</v>
      </c>
      <c r="T788" s="14">
        <v>10</v>
      </c>
    </row>
    <row r="789" spans="1:21" s="1" customFormat="1" ht="15" customHeight="1" x14ac:dyDescent="0.2">
      <c r="A789" s="1" t="s">
        <v>10624</v>
      </c>
      <c r="B789" s="1" t="s">
        <v>10625</v>
      </c>
      <c r="C789" s="1" t="s">
        <v>10626</v>
      </c>
      <c r="D789" s="14" t="s">
        <v>1094</v>
      </c>
      <c r="E789" s="1" t="s">
        <v>10627</v>
      </c>
      <c r="F789" s="2">
        <v>41957</v>
      </c>
      <c r="G789" s="2">
        <v>43783</v>
      </c>
      <c r="H789" s="14" t="s">
        <v>15</v>
      </c>
      <c r="I789" s="1" t="s">
        <v>10628</v>
      </c>
      <c r="J789" s="14" t="s">
        <v>91</v>
      </c>
      <c r="K789" s="14" t="s">
        <v>91</v>
      </c>
      <c r="L789" s="14">
        <v>8</v>
      </c>
      <c r="M789" s="31" t="str">
        <f>VLOOKUP(L789,TiposUso!$A$1:$B$26,2,"FALSO")</f>
        <v>Captação de água subterrânea por meio de poço tubular já existente</v>
      </c>
      <c r="N789" s="14" t="s">
        <v>71</v>
      </c>
      <c r="O789" s="1" t="s">
        <v>6453</v>
      </c>
      <c r="P789" s="1" t="s">
        <v>98</v>
      </c>
      <c r="Q789" s="1" t="s">
        <v>10629</v>
      </c>
      <c r="R789" s="1" t="s">
        <v>10630</v>
      </c>
      <c r="S789" s="19">
        <f t="shared" si="15"/>
        <v>2.3611111111111112</v>
      </c>
      <c r="T789" s="14">
        <v>8.5</v>
      </c>
    </row>
    <row r="790" spans="1:21" s="1" customFormat="1" ht="15" customHeight="1" x14ac:dyDescent="0.2">
      <c r="A790" s="1" t="s">
        <v>10631</v>
      </c>
      <c r="B790" s="1" t="s">
        <v>10632</v>
      </c>
      <c r="C790" s="1" t="s">
        <v>10633</v>
      </c>
      <c r="D790" s="14" t="s">
        <v>10634</v>
      </c>
      <c r="E790" s="1" t="s">
        <v>10635</v>
      </c>
      <c r="F790" s="2">
        <v>41957</v>
      </c>
      <c r="G790" s="2">
        <v>43783</v>
      </c>
      <c r="H790" s="14" t="s">
        <v>15</v>
      </c>
      <c r="I790" s="1" t="s">
        <v>10636</v>
      </c>
      <c r="J790" s="14" t="s">
        <v>91</v>
      </c>
      <c r="K790" s="14" t="s">
        <v>91</v>
      </c>
      <c r="L790" s="14">
        <v>8</v>
      </c>
      <c r="M790" s="31" t="str">
        <f>VLOOKUP(L790,TiposUso!$A$1:$B$26,2,"FALSO")</f>
        <v>Captação de água subterrânea por meio de poço tubular já existente</v>
      </c>
      <c r="N790" s="14" t="s">
        <v>69</v>
      </c>
      <c r="O790" s="1" t="s">
        <v>10637</v>
      </c>
      <c r="P790" s="1" t="s">
        <v>98</v>
      </c>
      <c r="Q790" s="1" t="s">
        <v>10638</v>
      </c>
      <c r="R790" s="1" t="s">
        <v>10639</v>
      </c>
      <c r="S790" s="19">
        <f t="shared" si="15"/>
        <v>0.27777777777777779</v>
      </c>
      <c r="T790" s="14">
        <v>1</v>
      </c>
    </row>
    <row r="791" spans="1:21" s="1" customFormat="1" ht="15" customHeight="1" x14ac:dyDescent="0.2">
      <c r="A791" s="1" t="s">
        <v>10640</v>
      </c>
      <c r="B791" s="1" t="s">
        <v>10641</v>
      </c>
      <c r="C791" s="1" t="s">
        <v>10642</v>
      </c>
      <c r="D791" s="14" t="s">
        <v>10643</v>
      </c>
      <c r="E791" s="1" t="s">
        <v>10644</v>
      </c>
      <c r="F791" s="2">
        <v>41957</v>
      </c>
      <c r="G791" s="2">
        <v>43418</v>
      </c>
      <c r="H791" s="14" t="s">
        <v>15</v>
      </c>
      <c r="I791" s="1" t="s">
        <v>298</v>
      </c>
      <c r="J791" s="14" t="s">
        <v>91</v>
      </c>
      <c r="K791" s="14" t="s">
        <v>91</v>
      </c>
      <c r="L791" s="14">
        <v>8</v>
      </c>
      <c r="M791" s="31" t="str">
        <f>VLOOKUP(L791,TiposUso!$A$1:$B$26,2,"FALSO")</f>
        <v>Captação de água subterrânea por meio de poço tubular já existente</v>
      </c>
      <c r="N791" s="14" t="s">
        <v>71</v>
      </c>
      <c r="O791" s="1" t="s">
        <v>6453</v>
      </c>
      <c r="P791" s="1" t="s">
        <v>98</v>
      </c>
      <c r="Q791" s="1" t="s">
        <v>10645</v>
      </c>
      <c r="R791" s="1" t="s">
        <v>10646</v>
      </c>
      <c r="S791" s="19">
        <f t="shared" si="15"/>
        <v>2.3611111111111112</v>
      </c>
      <c r="T791" s="14">
        <v>8.5</v>
      </c>
    </row>
    <row r="792" spans="1:21" s="1" customFormat="1" ht="15" customHeight="1" x14ac:dyDescent="0.2">
      <c r="A792" s="1" t="s">
        <v>10647</v>
      </c>
      <c r="B792" s="1" t="s">
        <v>10648</v>
      </c>
      <c r="C792" s="1" t="s">
        <v>10649</v>
      </c>
      <c r="D792" s="14" t="s">
        <v>1094</v>
      </c>
      <c r="E792" s="1" t="s">
        <v>10650</v>
      </c>
      <c r="F792" s="2">
        <v>41957</v>
      </c>
      <c r="G792" s="2">
        <v>43783</v>
      </c>
      <c r="H792" s="14" t="s">
        <v>15</v>
      </c>
      <c r="I792" s="1" t="s">
        <v>87</v>
      </c>
      <c r="J792" s="14" t="s">
        <v>91</v>
      </c>
      <c r="K792" s="14" t="s">
        <v>91</v>
      </c>
      <c r="L792" s="14">
        <v>8</v>
      </c>
      <c r="M792" s="31" t="str">
        <f>VLOOKUP(L792,TiposUso!$A$1:$B$26,2,"FALSO")</f>
        <v>Captação de água subterrânea por meio de poço tubular já existente</v>
      </c>
      <c r="N792" s="14" t="s">
        <v>71</v>
      </c>
      <c r="O792" s="1" t="s">
        <v>10651</v>
      </c>
      <c r="P792" s="1" t="s">
        <v>98</v>
      </c>
      <c r="Q792" s="1" t="s">
        <v>10652</v>
      </c>
      <c r="R792" s="1" t="s">
        <v>10653</v>
      </c>
      <c r="S792" s="19">
        <f t="shared" si="15"/>
        <v>6.9444444444444446</v>
      </c>
      <c r="T792" s="14">
        <v>25</v>
      </c>
    </row>
    <row r="793" spans="1:21" s="1" customFormat="1" ht="15" customHeight="1" x14ac:dyDescent="0.2">
      <c r="A793" s="1" t="s">
        <v>10654</v>
      </c>
      <c r="B793" s="1" t="s">
        <v>6555</v>
      </c>
      <c r="C793" s="1" t="s">
        <v>6556</v>
      </c>
      <c r="D793" s="14" t="s">
        <v>10655</v>
      </c>
      <c r="E793" s="1" t="s">
        <v>10656</v>
      </c>
      <c r="F793" s="2">
        <v>41957</v>
      </c>
      <c r="G793" s="2">
        <v>43276</v>
      </c>
      <c r="H793" s="14" t="s">
        <v>15</v>
      </c>
      <c r="I793" s="1" t="s">
        <v>10657</v>
      </c>
      <c r="J793" s="14" t="s">
        <v>91</v>
      </c>
      <c r="K793" s="14" t="s">
        <v>91</v>
      </c>
      <c r="L793" s="14">
        <v>10</v>
      </c>
      <c r="M793" s="70" t="str">
        <f>VLOOKUP(L793,TiposUso!$A$1:$B$26,2,"FALSO")</f>
        <v>Captação de água subterrânea para fins de rebaixamento de nível de água em mineração</v>
      </c>
      <c r="N793" s="1" t="s">
        <v>78</v>
      </c>
      <c r="O793" s="1" t="s">
        <v>6567</v>
      </c>
      <c r="P793" s="1" t="s">
        <v>10658</v>
      </c>
      <c r="Q793" s="1" t="s">
        <v>10659</v>
      </c>
      <c r="R793" s="1" t="s">
        <v>10660</v>
      </c>
      <c r="S793" s="19">
        <f t="shared" si="15"/>
        <v>41.388888888888886</v>
      </c>
      <c r="T793" s="14">
        <v>149</v>
      </c>
    </row>
    <row r="794" spans="1:21" s="1" customFormat="1" ht="15" customHeight="1" x14ac:dyDescent="0.2">
      <c r="A794" s="1" t="s">
        <v>10684</v>
      </c>
      <c r="B794" s="1" t="s">
        <v>10685</v>
      </c>
      <c r="C794" s="1" t="s">
        <v>10686</v>
      </c>
      <c r="D794" s="14" t="s">
        <v>5218</v>
      </c>
      <c r="E794" s="1" t="s">
        <v>10687</v>
      </c>
      <c r="F794" s="2">
        <v>41957</v>
      </c>
      <c r="G794" s="2">
        <v>43418</v>
      </c>
      <c r="H794" s="14" t="s">
        <v>15</v>
      </c>
      <c r="I794" s="1" t="s">
        <v>87</v>
      </c>
      <c r="J794" s="14" t="s">
        <v>91</v>
      </c>
      <c r="K794" s="14" t="s">
        <v>91</v>
      </c>
      <c r="L794" s="14">
        <v>8</v>
      </c>
      <c r="M794" s="31" t="str">
        <f>VLOOKUP(L794,TiposUso!$A$1:$B$26,2,"FALSO")</f>
        <v>Captação de água subterrânea por meio de poço tubular já existente</v>
      </c>
      <c r="N794" s="14" t="s">
        <v>65</v>
      </c>
      <c r="O794" s="1" t="s">
        <v>135</v>
      </c>
      <c r="P794" s="1" t="s">
        <v>98</v>
      </c>
      <c r="Q794" s="1" t="s">
        <v>10688</v>
      </c>
      <c r="R794" s="1" t="s">
        <v>10689</v>
      </c>
      <c r="S794" s="19">
        <f t="shared" si="15"/>
        <v>1.6666666666666667</v>
      </c>
      <c r="T794" s="14">
        <v>6</v>
      </c>
    </row>
    <row r="795" spans="1:21" s="1" customFormat="1" ht="15" customHeight="1" x14ac:dyDescent="0.2">
      <c r="A795" s="1" t="s">
        <v>10690</v>
      </c>
      <c r="B795" s="1" t="s">
        <v>10685</v>
      </c>
      <c r="C795" s="1" t="s">
        <v>10686</v>
      </c>
      <c r="D795" s="14" t="s">
        <v>5218</v>
      </c>
      <c r="E795" s="1" t="s">
        <v>10691</v>
      </c>
      <c r="F795" s="2">
        <v>41957</v>
      </c>
      <c r="G795" s="2">
        <v>43418</v>
      </c>
      <c r="H795" s="14" t="s">
        <v>15</v>
      </c>
      <c r="I795" s="1" t="s">
        <v>87</v>
      </c>
      <c r="J795" s="14" t="s">
        <v>91</v>
      </c>
      <c r="K795" s="14" t="s">
        <v>91</v>
      </c>
      <c r="L795" s="14">
        <v>8</v>
      </c>
      <c r="M795" s="31" t="str">
        <f>VLOOKUP(L795,TiposUso!$A$1:$B$26,2,"FALSO")</f>
        <v>Captação de água subterrânea por meio de poço tubular já existente</v>
      </c>
      <c r="N795" s="14" t="s">
        <v>65</v>
      </c>
      <c r="O795" s="1" t="s">
        <v>135</v>
      </c>
      <c r="P795" s="1" t="s">
        <v>98</v>
      </c>
      <c r="Q795" s="1" t="s">
        <v>10692</v>
      </c>
      <c r="R795" s="1" t="s">
        <v>10693</v>
      </c>
      <c r="S795" s="19">
        <f t="shared" si="15"/>
        <v>0.8</v>
      </c>
      <c r="T795" s="14">
        <v>2.88</v>
      </c>
    </row>
    <row r="796" spans="1:21" s="1" customFormat="1" ht="15" customHeight="1" x14ac:dyDescent="0.2">
      <c r="A796" s="1" t="s">
        <v>10703</v>
      </c>
      <c r="B796" s="1" t="s">
        <v>10704</v>
      </c>
      <c r="C796" s="1" t="s">
        <v>10705</v>
      </c>
      <c r="D796" s="14" t="s">
        <v>141</v>
      </c>
      <c r="E796" s="1" t="s">
        <v>10706</v>
      </c>
      <c r="F796" s="2">
        <v>41963</v>
      </c>
      <c r="G796" s="2">
        <v>43424</v>
      </c>
      <c r="H796" s="14" t="s">
        <v>15</v>
      </c>
      <c r="I796" s="1" t="s">
        <v>183</v>
      </c>
      <c r="J796" s="14" t="s">
        <v>91</v>
      </c>
      <c r="K796" s="14" t="s">
        <v>91</v>
      </c>
      <c r="L796" s="14">
        <v>8</v>
      </c>
      <c r="M796" s="31" t="str">
        <f>VLOOKUP(L796,TiposUso!$A$1:$B$26,2,"FALSO")</f>
        <v>Captação de água subterrânea por meio de poço tubular já existente</v>
      </c>
      <c r="N796" s="14" t="s">
        <v>65</v>
      </c>
      <c r="O796" s="1" t="s">
        <v>135</v>
      </c>
      <c r="P796" s="1" t="s">
        <v>98</v>
      </c>
      <c r="Q796" s="1" t="s">
        <v>10707</v>
      </c>
      <c r="R796" s="1" t="s">
        <v>10708</v>
      </c>
      <c r="S796" s="19">
        <f t="shared" si="15"/>
        <v>1.8055555555555556</v>
      </c>
      <c r="T796" s="14">
        <v>6.5</v>
      </c>
    </row>
    <row r="797" spans="1:21" s="1" customFormat="1" ht="15" customHeight="1" x14ac:dyDescent="0.2">
      <c r="A797" s="1" t="s">
        <v>10716</v>
      </c>
      <c r="B797" s="1" t="s">
        <v>2224</v>
      </c>
      <c r="C797" s="1" t="s">
        <v>10717</v>
      </c>
      <c r="D797" s="14" t="s">
        <v>234</v>
      </c>
      <c r="E797" s="1" t="s">
        <v>11277</v>
      </c>
      <c r="F797" s="2">
        <v>41963</v>
      </c>
      <c r="G797" s="2">
        <v>44856</v>
      </c>
      <c r="H797" s="14" t="s">
        <v>15</v>
      </c>
      <c r="I797" s="1" t="s">
        <v>142</v>
      </c>
      <c r="J797" s="14" t="s">
        <v>91</v>
      </c>
      <c r="K797" s="14" t="s">
        <v>91</v>
      </c>
      <c r="L797" s="14">
        <v>8</v>
      </c>
      <c r="M797" s="31" t="str">
        <f>VLOOKUP(L797,TiposUso!$A$1:$B$26,2,"FALSO")</f>
        <v>Captação de água subterrânea por meio de poço tubular já existente</v>
      </c>
      <c r="N797" s="14" t="s">
        <v>33</v>
      </c>
      <c r="O797" s="1" t="s">
        <v>227</v>
      </c>
      <c r="P797" s="1" t="s">
        <v>98</v>
      </c>
      <c r="Q797" s="1" t="s">
        <v>10718</v>
      </c>
      <c r="R797" s="1" t="s">
        <v>10719</v>
      </c>
      <c r="S797" s="19">
        <f t="shared" si="15"/>
        <v>0.4</v>
      </c>
      <c r="T797" s="14">
        <v>1.44</v>
      </c>
      <c r="U797" s="1" t="s">
        <v>10720</v>
      </c>
    </row>
    <row r="798" spans="1:21" s="1" customFormat="1" ht="15" customHeight="1" x14ac:dyDescent="0.2">
      <c r="A798" s="1" t="s">
        <v>10721</v>
      </c>
      <c r="B798" s="1" t="s">
        <v>10722</v>
      </c>
      <c r="C798" s="1" t="s">
        <v>10723</v>
      </c>
      <c r="D798" s="14" t="s">
        <v>413</v>
      </c>
      <c r="E798" s="1" t="s">
        <v>11278</v>
      </c>
      <c r="F798" s="2">
        <v>41963</v>
      </c>
      <c r="G798" s="2">
        <v>43395</v>
      </c>
      <c r="H798" s="14" t="s">
        <v>15</v>
      </c>
      <c r="I798" s="1" t="s">
        <v>10724</v>
      </c>
      <c r="J798" s="14" t="s">
        <v>91</v>
      </c>
      <c r="K798" s="14" t="s">
        <v>91</v>
      </c>
      <c r="L798" s="14">
        <v>9</v>
      </c>
      <c r="M798" s="31" t="str">
        <f>VLOOKUP(L798,TiposUso!$A$1:$B$26,2,"FALSO")</f>
        <v>Captação de água subterrânea por meio de poço manual (cisterna)</v>
      </c>
      <c r="N798" s="14" t="s">
        <v>33</v>
      </c>
      <c r="O798" s="1" t="s">
        <v>227</v>
      </c>
      <c r="P798" s="14" t="s">
        <v>1672</v>
      </c>
      <c r="Q798" s="1" t="s">
        <v>10725</v>
      </c>
      <c r="R798" s="1" t="s">
        <v>10726</v>
      </c>
      <c r="S798" s="19">
        <f t="shared" si="15"/>
        <v>0.61111111111111116</v>
      </c>
      <c r="T798" s="14">
        <v>2.2000000000000002</v>
      </c>
    </row>
    <row r="799" spans="1:21" s="1" customFormat="1" ht="15" customHeight="1" x14ac:dyDescent="0.2">
      <c r="A799" s="1" t="s">
        <v>10727</v>
      </c>
      <c r="B799" s="1" t="s">
        <v>10728</v>
      </c>
      <c r="C799" s="1" t="s">
        <v>10729</v>
      </c>
      <c r="D799" s="14" t="s">
        <v>10730</v>
      </c>
      <c r="E799" s="1" t="s">
        <v>11279</v>
      </c>
      <c r="F799" s="2">
        <v>41963</v>
      </c>
      <c r="G799" s="2">
        <v>43090</v>
      </c>
      <c r="H799" s="14" t="s">
        <v>15</v>
      </c>
      <c r="I799" s="1" t="s">
        <v>142</v>
      </c>
      <c r="J799" s="14" t="s">
        <v>91</v>
      </c>
      <c r="K799" s="14" t="s">
        <v>91</v>
      </c>
      <c r="L799" s="14">
        <v>8</v>
      </c>
      <c r="M799" s="31" t="str">
        <f>VLOOKUP(L799,TiposUso!$A$1:$B$26,2,"FALSO")</f>
        <v>Captação de água subterrânea por meio de poço tubular já existente</v>
      </c>
      <c r="N799" s="14" t="s">
        <v>33</v>
      </c>
      <c r="O799" s="1" t="s">
        <v>394</v>
      </c>
      <c r="P799" s="1" t="s">
        <v>98</v>
      </c>
      <c r="Q799" s="1" t="s">
        <v>10731</v>
      </c>
      <c r="R799" s="1" t="s">
        <v>10732</v>
      </c>
      <c r="S799" s="19">
        <f t="shared" si="15"/>
        <v>1.1666666666666667</v>
      </c>
      <c r="T799" s="1">
        <v>4.2</v>
      </c>
    </row>
    <row r="800" spans="1:21" s="1" customFormat="1" ht="15" customHeight="1" x14ac:dyDescent="0.2">
      <c r="A800" s="1" t="s">
        <v>10733</v>
      </c>
      <c r="B800" s="1" t="s">
        <v>10734</v>
      </c>
      <c r="C800" s="1" t="s">
        <v>10735</v>
      </c>
      <c r="D800" s="14" t="s">
        <v>401</v>
      </c>
      <c r="E800" s="1" t="s">
        <v>11280</v>
      </c>
      <c r="F800" s="2">
        <v>41963</v>
      </c>
      <c r="G800" s="2">
        <v>44126</v>
      </c>
      <c r="H800" s="14" t="s">
        <v>15</v>
      </c>
      <c r="I800" s="1" t="s">
        <v>183</v>
      </c>
      <c r="J800" s="14" t="s">
        <v>91</v>
      </c>
      <c r="K800" s="14" t="s">
        <v>91</v>
      </c>
      <c r="L800" s="14">
        <v>8</v>
      </c>
      <c r="M800" s="31" t="str">
        <f>VLOOKUP(L800,TiposUso!$A$1:$B$26,2,"FALSO")</f>
        <v>Captação de água subterrânea por meio de poço tubular já existente</v>
      </c>
      <c r="N800" s="14" t="s">
        <v>23</v>
      </c>
      <c r="O800" s="1" t="s">
        <v>271</v>
      </c>
      <c r="P800" s="1" t="s">
        <v>98</v>
      </c>
      <c r="Q800" s="1" t="s">
        <v>10736</v>
      </c>
      <c r="R800" s="1" t="s">
        <v>6058</v>
      </c>
      <c r="S800" s="19">
        <f t="shared" si="15"/>
        <v>2.6388888888888888</v>
      </c>
      <c r="T800" s="14">
        <v>9.5</v>
      </c>
    </row>
    <row r="801" spans="1:21" s="1" customFormat="1" ht="15" customHeight="1" x14ac:dyDescent="0.2">
      <c r="A801" s="1" t="s">
        <v>10737</v>
      </c>
      <c r="B801" s="1" t="s">
        <v>10738</v>
      </c>
      <c r="C801" s="1" t="s">
        <v>10739</v>
      </c>
      <c r="D801" s="14" t="s">
        <v>10740</v>
      </c>
      <c r="E801" s="1" t="s">
        <v>11281</v>
      </c>
      <c r="F801" s="2">
        <v>41963</v>
      </c>
      <c r="G801" s="2">
        <v>44856</v>
      </c>
      <c r="H801" s="14" t="s">
        <v>15</v>
      </c>
      <c r="I801" s="1" t="s">
        <v>142</v>
      </c>
      <c r="J801" s="14" t="s">
        <v>91</v>
      </c>
      <c r="K801" s="14" t="s">
        <v>91</v>
      </c>
      <c r="L801" s="14">
        <v>8</v>
      </c>
      <c r="M801" s="31" t="str">
        <f>VLOOKUP(L801,TiposUso!$A$1:$B$26,2,"FALSO")</f>
        <v>Captação de água subterrânea por meio de poço tubular já existente</v>
      </c>
      <c r="N801" s="14" t="s">
        <v>28</v>
      </c>
      <c r="O801" s="1" t="s">
        <v>10741</v>
      </c>
      <c r="P801" s="1" t="s">
        <v>98</v>
      </c>
      <c r="Q801" s="1" t="s">
        <v>10742</v>
      </c>
      <c r="R801" s="1" t="s">
        <v>10743</v>
      </c>
      <c r="S801" s="19">
        <f t="shared" si="15"/>
        <v>2.2222222222222223</v>
      </c>
      <c r="T801" s="14">
        <v>8</v>
      </c>
    </row>
    <row r="802" spans="1:21" s="1" customFormat="1" ht="15" customHeight="1" x14ac:dyDescent="0.2">
      <c r="A802" s="1" t="s">
        <v>10751</v>
      </c>
      <c r="B802" s="1" t="s">
        <v>2224</v>
      </c>
      <c r="C802" s="1" t="s">
        <v>10752</v>
      </c>
      <c r="D802" s="14" t="s">
        <v>4957</v>
      </c>
      <c r="E802" s="1" t="s">
        <v>10753</v>
      </c>
      <c r="F802" s="2">
        <v>41963</v>
      </c>
      <c r="G802" s="2">
        <v>42874</v>
      </c>
      <c r="H802" s="14" t="s">
        <v>15</v>
      </c>
      <c r="I802" s="1" t="s">
        <v>142</v>
      </c>
      <c r="J802" s="14" t="s">
        <v>91</v>
      </c>
      <c r="K802" s="14" t="s">
        <v>91</v>
      </c>
      <c r="L802" s="14">
        <v>8</v>
      </c>
      <c r="M802" s="31" t="str">
        <f>VLOOKUP(L802,TiposUso!$A$1:$B$26,2,"FALSO")</f>
        <v>Captação de água subterrânea por meio de poço tubular já existente</v>
      </c>
      <c r="N802" s="14" t="s">
        <v>73</v>
      </c>
      <c r="O802" s="1" t="s">
        <v>307</v>
      </c>
      <c r="P802" s="1" t="s">
        <v>98</v>
      </c>
      <c r="Q802" s="1" t="s">
        <v>10754</v>
      </c>
      <c r="R802" s="1" t="s">
        <v>10755</v>
      </c>
      <c r="S802" s="19">
        <f t="shared" si="15"/>
        <v>0.52777777777777779</v>
      </c>
      <c r="T802" s="14">
        <v>1.9</v>
      </c>
    </row>
    <row r="803" spans="1:21" s="1" customFormat="1" ht="15" customHeight="1" x14ac:dyDescent="0.2">
      <c r="A803" s="1" t="s">
        <v>10756</v>
      </c>
      <c r="B803" s="1" t="s">
        <v>10757</v>
      </c>
      <c r="C803" s="1" t="s">
        <v>9329</v>
      </c>
      <c r="D803" s="14" t="s">
        <v>952</v>
      </c>
      <c r="E803" s="1" t="s">
        <v>10758</v>
      </c>
      <c r="F803" s="2">
        <v>41963</v>
      </c>
      <c r="G803" s="2">
        <v>43789</v>
      </c>
      <c r="H803" s="2" t="s">
        <v>15</v>
      </c>
      <c r="I803" s="1" t="s">
        <v>183</v>
      </c>
      <c r="J803" s="14" t="s">
        <v>91</v>
      </c>
      <c r="K803" s="14" t="s">
        <v>91</v>
      </c>
      <c r="L803" s="14">
        <v>8</v>
      </c>
      <c r="M803" s="31" t="str">
        <f>VLOOKUP(L803,TiposUso!$A$1:$B$26,2,"FALSO")</f>
        <v>Captação de água subterrânea por meio de poço tubular já existente</v>
      </c>
      <c r="N803" s="14" t="s">
        <v>64</v>
      </c>
      <c r="O803" s="1" t="s">
        <v>307</v>
      </c>
      <c r="P803" s="1" t="s">
        <v>98</v>
      </c>
      <c r="Q803" s="1" t="s">
        <v>10759</v>
      </c>
      <c r="R803" s="1" t="s">
        <v>10760</v>
      </c>
      <c r="S803" s="19">
        <f t="shared" si="15"/>
        <v>1.25</v>
      </c>
      <c r="T803" s="14">
        <v>4.5</v>
      </c>
    </row>
    <row r="804" spans="1:21" s="1" customFormat="1" ht="15" customHeight="1" x14ac:dyDescent="0.2">
      <c r="A804" s="1" t="s">
        <v>10761</v>
      </c>
      <c r="B804" s="1" t="s">
        <v>10762</v>
      </c>
      <c r="C804" s="1" t="s">
        <v>10763</v>
      </c>
      <c r="D804" s="14" t="s">
        <v>2741</v>
      </c>
      <c r="E804" s="1" t="s">
        <v>10764</v>
      </c>
      <c r="F804" s="2">
        <v>41963</v>
      </c>
      <c r="G804" s="2">
        <v>43789</v>
      </c>
      <c r="H804" s="2" t="s">
        <v>15</v>
      </c>
      <c r="I804" s="1" t="s">
        <v>7666</v>
      </c>
      <c r="J804" s="14" t="s">
        <v>91</v>
      </c>
      <c r="K804" s="14" t="s">
        <v>91</v>
      </c>
      <c r="L804" s="14">
        <v>8</v>
      </c>
      <c r="M804" s="31" t="str">
        <f>VLOOKUP(L804,TiposUso!$A$1:$B$26,2,"FALSO")</f>
        <v>Captação de água subterrânea por meio de poço tubular já existente</v>
      </c>
      <c r="N804" s="14" t="s">
        <v>20</v>
      </c>
      <c r="O804" s="1" t="s">
        <v>154</v>
      </c>
      <c r="P804" s="1" t="s">
        <v>98</v>
      </c>
      <c r="Q804" s="1" t="s">
        <v>10765</v>
      </c>
      <c r="R804" s="1" t="s">
        <v>10766</v>
      </c>
      <c r="S804" s="19">
        <f t="shared" si="15"/>
        <v>0.27777777777777779</v>
      </c>
      <c r="T804" s="14">
        <v>1</v>
      </c>
    </row>
    <row r="805" spans="1:21" s="1" customFormat="1" ht="15" customHeight="1" x14ac:dyDescent="0.2">
      <c r="A805" s="1" t="s">
        <v>10767</v>
      </c>
      <c r="B805" s="1" t="s">
        <v>10768</v>
      </c>
      <c r="C805" s="1" t="s">
        <v>10769</v>
      </c>
      <c r="D805" s="14" t="s">
        <v>10770</v>
      </c>
      <c r="E805" s="1" t="s">
        <v>10771</v>
      </c>
      <c r="F805" s="2">
        <v>41963</v>
      </c>
      <c r="G805" s="2">
        <v>43394</v>
      </c>
      <c r="H805" s="33" t="s">
        <v>15</v>
      </c>
      <c r="I805" s="1" t="s">
        <v>153</v>
      </c>
      <c r="J805" s="14" t="s">
        <v>91</v>
      </c>
      <c r="K805" s="14" t="s">
        <v>91</v>
      </c>
      <c r="L805" s="14">
        <v>8</v>
      </c>
      <c r="M805" s="31" t="str">
        <f>VLOOKUP(L805,TiposUso!$A$1:$B$26,2,"FALSO")</f>
        <v>Captação de água subterrânea por meio de poço tubular já existente</v>
      </c>
      <c r="N805" s="14" t="s">
        <v>73</v>
      </c>
      <c r="O805" s="1" t="s">
        <v>307</v>
      </c>
      <c r="P805" s="1" t="s">
        <v>98</v>
      </c>
      <c r="Q805" s="1" t="s">
        <v>10772</v>
      </c>
      <c r="R805" s="1" t="s">
        <v>10773</v>
      </c>
      <c r="S805" s="19">
        <f t="shared" si="15"/>
        <v>2.8569444444444443</v>
      </c>
      <c r="T805" s="14">
        <v>10.285</v>
      </c>
    </row>
    <row r="806" spans="1:21" s="1" customFormat="1" ht="15" customHeight="1" x14ac:dyDescent="0.2">
      <c r="A806" s="1" t="s">
        <v>5915</v>
      </c>
      <c r="B806" s="1" t="s">
        <v>10050</v>
      </c>
      <c r="C806" s="1" t="s">
        <v>10774</v>
      </c>
      <c r="D806" s="14" t="s">
        <v>2808</v>
      </c>
      <c r="E806" s="1" t="s">
        <v>10775</v>
      </c>
      <c r="F806" s="2">
        <v>41963</v>
      </c>
      <c r="G806" s="2">
        <v>43380</v>
      </c>
      <c r="H806" s="33" t="s">
        <v>15</v>
      </c>
      <c r="I806" s="1" t="s">
        <v>168</v>
      </c>
      <c r="J806" s="14" t="s">
        <v>91</v>
      </c>
      <c r="K806" s="14" t="s">
        <v>91</v>
      </c>
      <c r="L806" s="14">
        <v>26</v>
      </c>
      <c r="M806" s="31" t="str">
        <f>VLOOKUP(L806,TiposUso!$A$1:$B$26,2,"FALSO")</f>
        <v>Dragagem em cava aluvionar para fins de extração mineral</v>
      </c>
      <c r="N806" s="14" t="s">
        <v>73</v>
      </c>
      <c r="O806" s="1" t="s">
        <v>307</v>
      </c>
      <c r="P806" s="1" t="s">
        <v>10052</v>
      </c>
      <c r="Q806" s="1" t="s">
        <v>10776</v>
      </c>
      <c r="R806" s="1" t="s">
        <v>10777</v>
      </c>
      <c r="S806" s="19">
        <f t="shared" si="15"/>
        <v>3.1666666666666669E-2</v>
      </c>
      <c r="T806" s="14">
        <v>0.114</v>
      </c>
    </row>
    <row r="807" spans="1:21" s="1" customFormat="1" ht="15" customHeight="1" x14ac:dyDescent="0.2">
      <c r="A807" s="1" t="s">
        <v>10784</v>
      </c>
      <c r="B807" s="1" t="s">
        <v>10785</v>
      </c>
      <c r="C807" s="1" t="s">
        <v>10786</v>
      </c>
      <c r="D807" s="14" t="s">
        <v>4727</v>
      </c>
      <c r="E807" s="1" t="s">
        <v>10787</v>
      </c>
      <c r="F807" s="2">
        <v>41965</v>
      </c>
      <c r="G807" s="2">
        <v>43791</v>
      </c>
      <c r="H807" s="33" t="s">
        <v>15</v>
      </c>
      <c r="I807" s="1" t="s">
        <v>580</v>
      </c>
      <c r="J807" s="14" t="s">
        <v>91</v>
      </c>
      <c r="K807" s="14" t="s">
        <v>91</v>
      </c>
      <c r="L807" s="14">
        <v>9</v>
      </c>
      <c r="M807" s="31" t="str">
        <f>VLOOKUP(L807,TiposUso!$A$1:$B$26,2,"FALSO")</f>
        <v>Captação de água subterrânea por meio de poço manual (cisterna)</v>
      </c>
      <c r="N807" s="14" t="s">
        <v>20</v>
      </c>
      <c r="O807" s="1" t="s">
        <v>154</v>
      </c>
      <c r="P807" s="14" t="s">
        <v>1672</v>
      </c>
      <c r="Q807" s="1" t="s">
        <v>10788</v>
      </c>
      <c r="R807" s="1" t="s">
        <v>10789</v>
      </c>
      <c r="S807" s="19">
        <f t="shared" si="15"/>
        <v>0.41666666666666669</v>
      </c>
      <c r="T807" s="14">
        <v>1.5</v>
      </c>
    </row>
    <row r="808" spans="1:21" s="1" customFormat="1" ht="15" customHeight="1" x14ac:dyDescent="0.2">
      <c r="A808" s="1" t="s">
        <v>10790</v>
      </c>
      <c r="B808" s="1" t="s">
        <v>10785</v>
      </c>
      <c r="C808" s="1" t="s">
        <v>10786</v>
      </c>
      <c r="D808" s="14" t="s">
        <v>4727</v>
      </c>
      <c r="E808" s="1" t="s">
        <v>10791</v>
      </c>
      <c r="F808" s="2">
        <v>41965</v>
      </c>
      <c r="G808" s="2">
        <v>43791</v>
      </c>
      <c r="H808" s="33" t="s">
        <v>15</v>
      </c>
      <c r="I808" s="1" t="s">
        <v>580</v>
      </c>
      <c r="J808" s="14" t="s">
        <v>91</v>
      </c>
      <c r="K808" s="14" t="s">
        <v>91</v>
      </c>
      <c r="L808" s="14">
        <v>8</v>
      </c>
      <c r="M808" s="31" t="str">
        <f>VLOOKUP(L808,TiposUso!$A$1:$B$26,2,"FALSO")</f>
        <v>Captação de água subterrânea por meio de poço tubular já existente</v>
      </c>
      <c r="N808" s="14" t="s">
        <v>20</v>
      </c>
      <c r="O808" s="1" t="s">
        <v>154</v>
      </c>
      <c r="P808" s="1" t="s">
        <v>98</v>
      </c>
      <c r="Q808" s="1" t="s">
        <v>10792</v>
      </c>
      <c r="R808" s="1" t="s">
        <v>10793</v>
      </c>
      <c r="S808" s="19">
        <f t="shared" si="15"/>
        <v>1.6111111111111112</v>
      </c>
      <c r="T808" s="14">
        <v>5.8</v>
      </c>
    </row>
    <row r="809" spans="1:21" s="1" customFormat="1" ht="15" customHeight="1" x14ac:dyDescent="0.2">
      <c r="A809" s="1" t="s">
        <v>10794</v>
      </c>
      <c r="B809" s="1" t="s">
        <v>10785</v>
      </c>
      <c r="C809" s="1" t="s">
        <v>10786</v>
      </c>
      <c r="D809" s="14" t="s">
        <v>4727</v>
      </c>
      <c r="E809" s="1" t="s">
        <v>10795</v>
      </c>
      <c r="F809" s="2">
        <v>41965</v>
      </c>
      <c r="G809" s="2">
        <v>43791</v>
      </c>
      <c r="H809" s="33" t="s">
        <v>15</v>
      </c>
      <c r="I809" s="1" t="s">
        <v>580</v>
      </c>
      <c r="J809" s="14" t="s">
        <v>91</v>
      </c>
      <c r="K809" s="14" t="s">
        <v>91</v>
      </c>
      <c r="L809" s="14">
        <v>8</v>
      </c>
      <c r="M809" s="31" t="str">
        <f>VLOOKUP(L809,TiposUso!$A$1:$B$26,2,"FALSO")</f>
        <v>Captação de água subterrânea por meio de poço tubular já existente</v>
      </c>
      <c r="N809" s="14" t="s">
        <v>20</v>
      </c>
      <c r="O809" s="1" t="s">
        <v>154</v>
      </c>
      <c r="P809" s="1" t="s">
        <v>98</v>
      </c>
      <c r="Q809" s="1" t="s">
        <v>10796</v>
      </c>
      <c r="R809" s="1" t="s">
        <v>10797</v>
      </c>
      <c r="S809" s="19">
        <f t="shared" si="15"/>
        <v>1.4722222222222223</v>
      </c>
      <c r="T809" s="14">
        <v>5.3</v>
      </c>
    </row>
    <row r="810" spans="1:21" s="1" customFormat="1" ht="15" customHeight="1" x14ac:dyDescent="0.2">
      <c r="A810" s="1" t="s">
        <v>10798</v>
      </c>
      <c r="B810" s="1" t="s">
        <v>10785</v>
      </c>
      <c r="C810" s="1" t="s">
        <v>10786</v>
      </c>
      <c r="D810" s="14" t="s">
        <v>4727</v>
      </c>
      <c r="E810" s="1" t="s">
        <v>10799</v>
      </c>
      <c r="F810" s="2">
        <v>41965</v>
      </c>
      <c r="G810" s="2">
        <v>43791</v>
      </c>
      <c r="H810" s="33" t="s">
        <v>15</v>
      </c>
      <c r="I810" s="1" t="s">
        <v>580</v>
      </c>
      <c r="J810" s="14" t="s">
        <v>91</v>
      </c>
      <c r="K810" s="14" t="s">
        <v>91</v>
      </c>
      <c r="L810" s="14">
        <v>9</v>
      </c>
      <c r="M810" s="31" t="str">
        <f>VLOOKUP(L810,TiposUso!$A$1:$B$26,2,"FALSO")</f>
        <v>Captação de água subterrânea por meio de poço manual (cisterna)</v>
      </c>
      <c r="N810" s="14" t="s">
        <v>20</v>
      </c>
      <c r="O810" s="1" t="s">
        <v>154</v>
      </c>
      <c r="P810" s="1" t="s">
        <v>98</v>
      </c>
      <c r="Q810" s="1" t="s">
        <v>10800</v>
      </c>
      <c r="R810" s="1" t="s">
        <v>10801</v>
      </c>
      <c r="S810" s="19">
        <f t="shared" si="15"/>
        <v>2.0833333333333335</v>
      </c>
      <c r="T810" s="14">
        <v>7.5</v>
      </c>
    </row>
    <row r="811" spans="1:21" s="1" customFormat="1" ht="15" customHeight="1" x14ac:dyDescent="0.2">
      <c r="A811" s="1" t="s">
        <v>10802</v>
      </c>
      <c r="B811" s="1" t="s">
        <v>10803</v>
      </c>
      <c r="C811" s="1" t="s">
        <v>10804</v>
      </c>
      <c r="D811" s="14" t="s">
        <v>2733</v>
      </c>
      <c r="E811" s="1" t="s">
        <v>10805</v>
      </c>
      <c r="F811" s="2">
        <v>41965</v>
      </c>
      <c r="G811" s="2">
        <v>43791</v>
      </c>
      <c r="H811" s="33" t="s">
        <v>15</v>
      </c>
      <c r="I811" s="1" t="s">
        <v>183</v>
      </c>
      <c r="J811" s="14" t="s">
        <v>91</v>
      </c>
      <c r="K811" s="14" t="s">
        <v>91</v>
      </c>
      <c r="L811" s="14">
        <v>8</v>
      </c>
      <c r="M811" s="31" t="str">
        <f>VLOOKUP(L811,TiposUso!$A$1:$B$26,2,"FALSO")</f>
        <v>Captação de água subterrânea por meio de poço tubular já existente</v>
      </c>
      <c r="N811" s="14" t="s">
        <v>65</v>
      </c>
      <c r="O811" s="1" t="s">
        <v>135</v>
      </c>
      <c r="P811" s="1" t="s">
        <v>98</v>
      </c>
      <c r="Q811" s="1" t="s">
        <v>10806</v>
      </c>
      <c r="R811" s="1" t="s">
        <v>10807</v>
      </c>
      <c r="S811" s="19">
        <f t="shared" si="15"/>
        <v>0.69444444444444442</v>
      </c>
      <c r="T811" s="14">
        <v>2.5</v>
      </c>
    </row>
    <row r="812" spans="1:21" s="1" customFormat="1" ht="15" customHeight="1" x14ac:dyDescent="0.2">
      <c r="A812" s="1" t="s">
        <v>10808</v>
      </c>
      <c r="B812" s="1" t="s">
        <v>10809</v>
      </c>
      <c r="C812" s="1" t="s">
        <v>10810</v>
      </c>
      <c r="D812" s="14" t="s">
        <v>141</v>
      </c>
      <c r="E812" s="1" t="s">
        <v>10811</v>
      </c>
      <c r="F812" s="2">
        <v>41965</v>
      </c>
      <c r="G812" s="2">
        <v>44132</v>
      </c>
      <c r="H812" s="33" t="s">
        <v>15</v>
      </c>
      <c r="I812" s="1" t="s">
        <v>153</v>
      </c>
      <c r="J812" s="14" t="s">
        <v>91</v>
      </c>
      <c r="K812" s="14" t="s">
        <v>91</v>
      </c>
      <c r="L812" s="14">
        <v>8</v>
      </c>
      <c r="M812" s="31" t="str">
        <f>VLOOKUP(L812,TiposUso!$A$1:$B$26,2,"FALSO")</f>
        <v>Captação de água subterrânea por meio de poço tubular já existente</v>
      </c>
      <c r="N812" s="14" t="s">
        <v>65</v>
      </c>
      <c r="O812" s="1" t="s">
        <v>135</v>
      </c>
      <c r="P812" s="1" t="s">
        <v>98</v>
      </c>
      <c r="Q812" s="1" t="s">
        <v>10812</v>
      </c>
      <c r="R812" s="1" t="s">
        <v>10813</v>
      </c>
      <c r="S812" s="19">
        <f t="shared" si="15"/>
        <v>1.5555555555555556</v>
      </c>
      <c r="T812" s="14">
        <v>5.6</v>
      </c>
    </row>
    <row r="813" spans="1:21" s="1" customFormat="1" ht="15" customHeight="1" x14ac:dyDescent="0.2">
      <c r="A813" s="1" t="s">
        <v>10841</v>
      </c>
      <c r="B813" s="1" t="s">
        <v>10842</v>
      </c>
      <c r="C813" s="1" t="s">
        <v>10843</v>
      </c>
      <c r="D813" s="14" t="s">
        <v>2534</v>
      </c>
      <c r="E813" s="1" t="s">
        <v>10844</v>
      </c>
      <c r="F813" s="2">
        <v>42333</v>
      </c>
      <c r="G813" s="2">
        <v>43086</v>
      </c>
      <c r="H813" s="33" t="s">
        <v>15</v>
      </c>
      <c r="I813" s="1" t="s">
        <v>3163</v>
      </c>
      <c r="J813" s="14" t="s">
        <v>91</v>
      </c>
      <c r="K813" s="14" t="s">
        <v>91</v>
      </c>
      <c r="L813" s="14">
        <v>8</v>
      </c>
      <c r="M813" s="31" t="str">
        <f>VLOOKUP(L813,TiposUso!$A$1:$B$26,2,"FALSO")</f>
        <v>Captação de água subterrânea por meio de poço tubular já existente</v>
      </c>
      <c r="N813" s="14" t="s">
        <v>65</v>
      </c>
      <c r="O813" s="1" t="s">
        <v>135</v>
      </c>
      <c r="P813" s="1" t="s">
        <v>98</v>
      </c>
      <c r="Q813" s="1" t="s">
        <v>10845</v>
      </c>
      <c r="R813" s="1" t="s">
        <v>10846</v>
      </c>
      <c r="S813" s="19">
        <f t="shared" si="15"/>
        <v>0.46944444444444444</v>
      </c>
      <c r="T813" s="14">
        <v>1.69</v>
      </c>
    </row>
    <row r="814" spans="1:21" s="1" customFormat="1" ht="15" customHeight="1" x14ac:dyDescent="0.2">
      <c r="A814" s="1" t="s">
        <v>10847</v>
      </c>
      <c r="B814" s="1" t="s">
        <v>10848</v>
      </c>
      <c r="C814" s="1" t="s">
        <v>10849</v>
      </c>
      <c r="D814" s="14" t="s">
        <v>5618</v>
      </c>
      <c r="E814" s="1" t="s">
        <v>10850</v>
      </c>
      <c r="F814" s="2">
        <v>42333</v>
      </c>
      <c r="G814" s="2">
        <v>43794</v>
      </c>
      <c r="H814" s="33" t="s">
        <v>15</v>
      </c>
      <c r="I814" s="1" t="s">
        <v>10851</v>
      </c>
      <c r="J814" s="14" t="s">
        <v>91</v>
      </c>
      <c r="K814" s="14" t="s">
        <v>91</v>
      </c>
      <c r="L814" s="14">
        <v>8</v>
      </c>
      <c r="M814" s="31" t="str">
        <f>VLOOKUP(L814,TiposUso!$A$1:$B$26,2,"FALSO")</f>
        <v>Captação de água subterrânea por meio de poço tubular já existente</v>
      </c>
      <c r="N814" s="14" t="s">
        <v>65</v>
      </c>
      <c r="O814" s="1" t="s">
        <v>135</v>
      </c>
      <c r="P814" s="1" t="s">
        <v>98</v>
      </c>
      <c r="Q814" s="1" t="s">
        <v>10852</v>
      </c>
      <c r="R814" s="1" t="s">
        <v>10853</v>
      </c>
      <c r="S814" s="19">
        <f t="shared" si="15"/>
        <v>0.66666666666666663</v>
      </c>
      <c r="T814" s="14">
        <v>2.4</v>
      </c>
    </row>
    <row r="815" spans="1:21" s="1" customFormat="1" ht="15" customHeight="1" x14ac:dyDescent="0.2">
      <c r="A815" s="1" t="s">
        <v>10955</v>
      </c>
      <c r="B815" s="1" t="s">
        <v>10956</v>
      </c>
      <c r="C815" s="1" t="s">
        <v>10957</v>
      </c>
      <c r="D815" s="14" t="s">
        <v>2366</v>
      </c>
      <c r="E815" s="1" t="s">
        <v>11282</v>
      </c>
      <c r="F815" s="2">
        <v>41969</v>
      </c>
      <c r="G815" s="2">
        <v>44110</v>
      </c>
      <c r="H815" s="33" t="s">
        <v>15</v>
      </c>
      <c r="I815" s="1" t="s">
        <v>142</v>
      </c>
      <c r="J815" s="14" t="s">
        <v>91</v>
      </c>
      <c r="K815" s="14" t="s">
        <v>91</v>
      </c>
      <c r="L815" s="14">
        <v>11</v>
      </c>
      <c r="M815" s="31" t="str">
        <f>VLOOKUP(L815,TiposUso!$A$1:$B$26,2,"FALSO")</f>
        <v>Captação de água em surgência (nascente)</v>
      </c>
      <c r="N815" s="14" t="s">
        <v>76</v>
      </c>
      <c r="O815" s="1" t="s">
        <v>685</v>
      </c>
      <c r="P815" s="14" t="s">
        <v>395</v>
      </c>
      <c r="Q815" s="1" t="s">
        <v>10958</v>
      </c>
      <c r="R815" s="1" t="s">
        <v>10959</v>
      </c>
      <c r="S815" s="19">
        <f t="shared" si="15"/>
        <v>0.23055555555555557</v>
      </c>
      <c r="T815" s="14">
        <v>0.83</v>
      </c>
      <c r="U815" s="1" t="s">
        <v>10960</v>
      </c>
    </row>
    <row r="816" spans="1:21" s="1" customFormat="1" ht="15" customHeight="1" x14ac:dyDescent="0.2">
      <c r="A816" s="1" t="s">
        <v>10961</v>
      </c>
      <c r="B816" s="1" t="s">
        <v>10962</v>
      </c>
      <c r="C816" s="1" t="s">
        <v>10963</v>
      </c>
      <c r="D816" s="14" t="s">
        <v>2395</v>
      </c>
      <c r="E816" s="1" t="s">
        <v>11283</v>
      </c>
      <c r="F816" s="2">
        <v>41969</v>
      </c>
      <c r="G816" s="2">
        <v>43066</v>
      </c>
      <c r="H816" s="33" t="s">
        <v>15</v>
      </c>
      <c r="I816" s="1" t="s">
        <v>298</v>
      </c>
      <c r="J816" s="14" t="s">
        <v>91</v>
      </c>
      <c r="K816" s="14" t="s">
        <v>91</v>
      </c>
      <c r="L816" s="14">
        <v>8</v>
      </c>
      <c r="M816" s="31" t="str">
        <f>VLOOKUP(L816,TiposUso!$A$1:$B$26,2,"FALSO")</f>
        <v>Captação de água subterrânea por meio de poço tubular já existente</v>
      </c>
      <c r="N816" s="14" t="s">
        <v>32</v>
      </c>
      <c r="O816" s="1" t="s">
        <v>548</v>
      </c>
      <c r="P816" s="1" t="s">
        <v>98</v>
      </c>
      <c r="Q816" s="1" t="s">
        <v>10964</v>
      </c>
      <c r="R816" s="1" t="s">
        <v>10965</v>
      </c>
      <c r="S816" s="19">
        <f t="shared" si="15"/>
        <v>0.1388888888888889</v>
      </c>
      <c r="T816" s="14">
        <v>0.5</v>
      </c>
      <c r="U816" s="1" t="s">
        <v>10966</v>
      </c>
    </row>
    <row r="817" spans="1:21" s="1" customFormat="1" ht="15" customHeight="1" x14ac:dyDescent="0.2">
      <c r="A817" s="1" t="s">
        <v>10967</v>
      </c>
      <c r="B817" s="1" t="s">
        <v>10968</v>
      </c>
      <c r="C817" s="1" t="s">
        <v>10969</v>
      </c>
      <c r="D817" s="14" t="s">
        <v>605</v>
      </c>
      <c r="E817" s="1" t="s">
        <v>10970</v>
      </c>
      <c r="F817" s="2">
        <v>41969</v>
      </c>
      <c r="G817" s="2">
        <v>43132</v>
      </c>
      <c r="H817" s="33" t="s">
        <v>15</v>
      </c>
      <c r="I817" s="1" t="s">
        <v>153</v>
      </c>
      <c r="J817" s="14" t="s">
        <v>91</v>
      </c>
      <c r="K817" s="14" t="s">
        <v>91</v>
      </c>
      <c r="L817" s="14">
        <v>8</v>
      </c>
      <c r="M817" s="31" t="str">
        <f>VLOOKUP(L817,TiposUso!$A$1:$B$26,2,"FALSO")</f>
        <v>Captação de água subterrânea por meio de poço tubular já existente</v>
      </c>
      <c r="N817" s="14" t="s">
        <v>75</v>
      </c>
      <c r="O817" s="1" t="s">
        <v>299</v>
      </c>
      <c r="P817" s="1" t="s">
        <v>98</v>
      </c>
      <c r="Q817" s="1" t="s">
        <v>10971</v>
      </c>
      <c r="R817" s="1" t="s">
        <v>10972</v>
      </c>
      <c r="S817" s="19">
        <f t="shared" si="15"/>
        <v>3.3333333333333335</v>
      </c>
      <c r="T817" s="14">
        <v>12</v>
      </c>
    </row>
    <row r="818" spans="1:21" s="1" customFormat="1" ht="15" customHeight="1" x14ac:dyDescent="0.2">
      <c r="A818" s="1" t="s">
        <v>10973</v>
      </c>
      <c r="B818" s="1" t="s">
        <v>10956</v>
      </c>
      <c r="C818" s="1" t="s">
        <v>10957</v>
      </c>
      <c r="D818" s="14" t="s">
        <v>2366</v>
      </c>
      <c r="E818" s="1" t="s">
        <v>11284</v>
      </c>
      <c r="F818" s="2">
        <v>41969</v>
      </c>
      <c r="G818" s="2">
        <v>44110</v>
      </c>
      <c r="H818" s="33" t="s">
        <v>15</v>
      </c>
      <c r="I818" s="1" t="s">
        <v>87</v>
      </c>
      <c r="J818" s="14" t="s">
        <v>91</v>
      </c>
      <c r="K818" s="14" t="s">
        <v>91</v>
      </c>
      <c r="L818" s="14">
        <v>8</v>
      </c>
      <c r="M818" s="31" t="str">
        <f>VLOOKUP(L818,TiposUso!$A$1:$B$26,2,"FALSO")</f>
        <v>Captação de água subterrânea por meio de poço tubular já existente</v>
      </c>
      <c r="N818" s="14" t="s">
        <v>76</v>
      </c>
      <c r="O818" s="1" t="s">
        <v>685</v>
      </c>
      <c r="P818" s="1" t="s">
        <v>98</v>
      </c>
      <c r="Q818" s="1" t="s">
        <v>10958</v>
      </c>
      <c r="R818" s="1" t="s">
        <v>10974</v>
      </c>
      <c r="S818" s="19">
        <f t="shared" si="15"/>
        <v>0.66666666666666663</v>
      </c>
      <c r="T818" s="14">
        <v>2.4</v>
      </c>
    </row>
    <row r="819" spans="1:21" s="1" customFormat="1" ht="15" customHeight="1" x14ac:dyDescent="0.2">
      <c r="A819" s="1" t="s">
        <v>10975</v>
      </c>
      <c r="B819" s="1" t="s">
        <v>10956</v>
      </c>
      <c r="C819" s="1" t="s">
        <v>10957</v>
      </c>
      <c r="D819" s="14" t="s">
        <v>2366</v>
      </c>
      <c r="E819" s="1" t="s">
        <v>11285</v>
      </c>
      <c r="F819" s="2">
        <v>41969</v>
      </c>
      <c r="G819" s="2">
        <v>44110</v>
      </c>
      <c r="H819" s="33" t="s">
        <v>15</v>
      </c>
      <c r="I819" s="1" t="s">
        <v>87</v>
      </c>
      <c r="J819" s="14" t="s">
        <v>91</v>
      </c>
      <c r="K819" s="14" t="s">
        <v>91</v>
      </c>
      <c r="L819" s="14">
        <v>8</v>
      </c>
      <c r="M819" s="31" t="str">
        <f>VLOOKUP(L819,TiposUso!$A$1:$B$26,2,"FALSO")</f>
        <v>Captação de água subterrânea por meio de poço tubular já existente</v>
      </c>
      <c r="N819" s="14" t="s">
        <v>76</v>
      </c>
      <c r="O819" s="1" t="s">
        <v>685</v>
      </c>
      <c r="P819" s="1" t="s">
        <v>98</v>
      </c>
      <c r="Q819" s="1" t="s">
        <v>10976</v>
      </c>
      <c r="R819" s="1" t="s">
        <v>10977</v>
      </c>
      <c r="S819" s="19">
        <f t="shared" si="15"/>
        <v>0.53888888888888886</v>
      </c>
      <c r="T819" s="14">
        <v>1.94</v>
      </c>
    </row>
    <row r="820" spans="1:21" s="1" customFormat="1" ht="15" customHeight="1" x14ac:dyDescent="0.2">
      <c r="A820" s="1" t="s">
        <v>10978</v>
      </c>
      <c r="B820" s="1" t="s">
        <v>10956</v>
      </c>
      <c r="C820" s="1" t="s">
        <v>10957</v>
      </c>
      <c r="D820" s="14" t="s">
        <v>2366</v>
      </c>
      <c r="E820" s="1" t="s">
        <v>11286</v>
      </c>
      <c r="F820" s="2">
        <v>41969</v>
      </c>
      <c r="G820" s="2">
        <v>44110</v>
      </c>
      <c r="H820" s="33" t="s">
        <v>15</v>
      </c>
      <c r="I820" s="1" t="s">
        <v>142</v>
      </c>
      <c r="J820" s="14" t="s">
        <v>91</v>
      </c>
      <c r="K820" s="14" t="s">
        <v>91</v>
      </c>
      <c r="L820" s="14">
        <v>11</v>
      </c>
      <c r="M820" s="31" t="str">
        <f>VLOOKUP(L820,TiposUso!$A$1:$B$26,2,"FALSO")</f>
        <v>Captação de água em surgência (nascente)</v>
      </c>
      <c r="N820" s="14" t="s">
        <v>76</v>
      </c>
      <c r="O820" s="1" t="s">
        <v>2483</v>
      </c>
      <c r="P820" s="14" t="s">
        <v>395</v>
      </c>
      <c r="Q820" s="1" t="s">
        <v>8455</v>
      </c>
      <c r="R820" s="1" t="s">
        <v>10959</v>
      </c>
      <c r="S820" s="19">
        <f t="shared" si="15"/>
        <v>1.1736111111111112</v>
      </c>
      <c r="T820" s="14">
        <v>4.2249999999999996</v>
      </c>
    </row>
    <row r="821" spans="1:21" s="1" customFormat="1" ht="15" customHeight="1" x14ac:dyDescent="0.2">
      <c r="A821" s="1" t="s">
        <v>10979</v>
      </c>
      <c r="B821" s="1" t="s">
        <v>10980</v>
      </c>
      <c r="C821" s="1" t="s">
        <v>10981</v>
      </c>
      <c r="D821" s="14" t="s">
        <v>546</v>
      </c>
      <c r="E821" s="1" t="s">
        <v>11287</v>
      </c>
      <c r="F821" s="2">
        <v>41969</v>
      </c>
      <c r="G821" s="2">
        <v>44840</v>
      </c>
      <c r="H821" s="33" t="s">
        <v>15</v>
      </c>
      <c r="I821" s="1" t="s">
        <v>153</v>
      </c>
      <c r="J821" s="14" t="s">
        <v>91</v>
      </c>
      <c r="K821" s="14" t="s">
        <v>91</v>
      </c>
      <c r="L821" s="14">
        <v>8</v>
      </c>
      <c r="M821" s="31" t="str">
        <f>VLOOKUP(L821,TiposUso!$A$1:$B$26,2,"FALSO")</f>
        <v>Captação de água subterrânea por meio de poço tubular já existente</v>
      </c>
      <c r="N821" s="14" t="s">
        <v>32</v>
      </c>
      <c r="O821" s="1" t="s">
        <v>548</v>
      </c>
      <c r="P821" s="1" t="s">
        <v>98</v>
      </c>
      <c r="Q821" s="1" t="s">
        <v>10982</v>
      </c>
      <c r="R821" s="1" t="s">
        <v>4352</v>
      </c>
      <c r="S821" s="19">
        <f t="shared" si="15"/>
        <v>8.3333333333333339</v>
      </c>
      <c r="T821" s="14">
        <v>30</v>
      </c>
    </row>
    <row r="822" spans="1:21" s="1" customFormat="1" ht="15" customHeight="1" x14ac:dyDescent="0.2">
      <c r="A822" s="1" t="s">
        <v>10983</v>
      </c>
      <c r="B822" s="1" t="s">
        <v>10984</v>
      </c>
      <c r="C822" s="1" t="s">
        <v>10985</v>
      </c>
      <c r="D822" s="14" t="s">
        <v>531</v>
      </c>
      <c r="E822" s="1" t="s">
        <v>11288</v>
      </c>
      <c r="F822" s="2">
        <v>41969</v>
      </c>
      <c r="G822" s="2">
        <v>43773</v>
      </c>
      <c r="H822" s="33" t="s">
        <v>15</v>
      </c>
      <c r="I822" s="1" t="s">
        <v>142</v>
      </c>
      <c r="J822" s="14" t="s">
        <v>91</v>
      </c>
      <c r="K822" s="14" t="s">
        <v>91</v>
      </c>
      <c r="L822" s="14">
        <v>8</v>
      </c>
      <c r="M822" s="31" t="str">
        <f>VLOOKUP(L822,TiposUso!$A$1:$B$26,2,"FALSO")</f>
        <v>Captação de água subterrânea por meio de poço tubular já existente</v>
      </c>
      <c r="N822" s="14" t="s">
        <v>77</v>
      </c>
      <c r="O822" s="1" t="s">
        <v>532</v>
      </c>
      <c r="P822" s="1" t="s">
        <v>98</v>
      </c>
      <c r="Q822" s="1" t="s">
        <v>10986</v>
      </c>
      <c r="R822" s="1" t="s">
        <v>10987</v>
      </c>
      <c r="S822" s="19">
        <f t="shared" si="15"/>
        <v>0.69444444444444442</v>
      </c>
      <c r="T822" s="14">
        <v>2.5</v>
      </c>
      <c r="U822" s="1" t="s">
        <v>10988</v>
      </c>
    </row>
    <row r="823" spans="1:21" s="1" customFormat="1" ht="15" customHeight="1" x14ac:dyDescent="0.2">
      <c r="A823" s="1" t="s">
        <v>10989</v>
      </c>
      <c r="B823" s="1" t="s">
        <v>10990</v>
      </c>
      <c r="C823" s="1" t="s">
        <v>10991</v>
      </c>
      <c r="D823" s="14" t="s">
        <v>1165</v>
      </c>
      <c r="E823" s="1" t="s">
        <v>11289</v>
      </c>
      <c r="F823" s="2">
        <v>41969</v>
      </c>
      <c r="G823" s="2">
        <v>42156</v>
      </c>
      <c r="H823" s="33" t="s">
        <v>15</v>
      </c>
      <c r="I823" s="1" t="s">
        <v>142</v>
      </c>
      <c r="J823" s="14" t="s">
        <v>91</v>
      </c>
      <c r="K823" s="14" t="s">
        <v>91</v>
      </c>
      <c r="L823" s="14">
        <v>8</v>
      </c>
      <c r="M823" s="31" t="str">
        <f>VLOOKUP(L823,TiposUso!$A$1:$B$26,2,"FALSO")</f>
        <v>Captação de água subterrânea por meio de poço tubular já existente</v>
      </c>
      <c r="N823" s="14" t="s">
        <v>28</v>
      </c>
      <c r="O823" s="1" t="s">
        <v>592</v>
      </c>
      <c r="P823" s="1" t="s">
        <v>98</v>
      </c>
      <c r="Q823" s="1" t="s">
        <v>10992</v>
      </c>
      <c r="R823" s="1" t="s">
        <v>10993</v>
      </c>
      <c r="S823" s="19">
        <f t="shared" si="15"/>
        <v>2.1833333333333331</v>
      </c>
      <c r="T823" s="14">
        <v>7.86</v>
      </c>
      <c r="U823" s="1" t="s">
        <v>10994</v>
      </c>
    </row>
    <row r="824" spans="1:21" s="1" customFormat="1" ht="15" customHeight="1" x14ac:dyDescent="0.2">
      <c r="A824" s="1" t="s">
        <v>10995</v>
      </c>
      <c r="B824" s="1" t="s">
        <v>5321</v>
      </c>
      <c r="C824" s="1" t="s">
        <v>5322</v>
      </c>
      <c r="D824" s="14" t="s">
        <v>605</v>
      </c>
      <c r="E824" s="1" t="s">
        <v>11290</v>
      </c>
      <c r="F824" s="2">
        <v>41969</v>
      </c>
      <c r="G824" s="2">
        <v>43795</v>
      </c>
      <c r="H824" s="33" t="s">
        <v>15</v>
      </c>
      <c r="I824" s="1" t="s">
        <v>183</v>
      </c>
      <c r="J824" s="14" t="s">
        <v>91</v>
      </c>
      <c r="K824" s="14" t="s">
        <v>91</v>
      </c>
      <c r="L824" s="14">
        <v>8</v>
      </c>
      <c r="M824" s="31" t="str">
        <f>VLOOKUP(L824,TiposUso!$A$1:$B$26,2,"FALSO")</f>
        <v>Captação de água subterrânea por meio de poço tubular já existente</v>
      </c>
      <c r="N824" s="14" t="s">
        <v>77</v>
      </c>
      <c r="O824" s="1" t="s">
        <v>532</v>
      </c>
      <c r="P824" s="1" t="s">
        <v>98</v>
      </c>
      <c r="Q824" s="1" t="s">
        <v>10996</v>
      </c>
      <c r="R824" s="1" t="s">
        <v>10997</v>
      </c>
      <c r="S824" s="19">
        <f t="shared" si="15"/>
        <v>0.1388888888888889</v>
      </c>
      <c r="T824" s="14">
        <v>0.5</v>
      </c>
    </row>
    <row r="825" spans="1:21" s="1" customFormat="1" ht="15" customHeight="1" x14ac:dyDescent="0.2">
      <c r="A825" s="1" t="s">
        <v>10998</v>
      </c>
      <c r="B825" s="1" t="s">
        <v>10999</v>
      </c>
      <c r="C825" s="1" t="s">
        <v>11000</v>
      </c>
      <c r="D825" s="14" t="s">
        <v>546</v>
      </c>
      <c r="E825" s="1" t="s">
        <v>11001</v>
      </c>
      <c r="F825" s="2">
        <v>41969</v>
      </c>
      <c r="G825" s="2">
        <v>43956</v>
      </c>
      <c r="H825" s="33" t="s">
        <v>15</v>
      </c>
      <c r="I825" s="1" t="s">
        <v>153</v>
      </c>
      <c r="J825" s="14" t="s">
        <v>91</v>
      </c>
      <c r="K825" s="14" t="s">
        <v>91</v>
      </c>
      <c r="L825" s="14">
        <v>8</v>
      </c>
      <c r="M825" s="31" t="str">
        <f>VLOOKUP(L825,TiposUso!$A$1:$B$26,2,"FALSO")</f>
        <v>Captação de água subterrânea por meio de poço tubular já existente</v>
      </c>
      <c r="N825" s="14" t="s">
        <v>32</v>
      </c>
      <c r="O825" s="1" t="s">
        <v>548</v>
      </c>
      <c r="P825" s="1" t="s">
        <v>98</v>
      </c>
      <c r="Q825" s="1" t="s">
        <v>11002</v>
      </c>
      <c r="R825" s="1" t="s">
        <v>11003</v>
      </c>
      <c r="S825" s="19">
        <f t="shared" si="15"/>
        <v>0.92708333333333337</v>
      </c>
      <c r="T825" s="14">
        <v>3.3374999999999999</v>
      </c>
      <c r="U825" s="1" t="s">
        <v>11004</v>
      </c>
    </row>
    <row r="826" spans="1:21" s="1" customFormat="1" ht="15" customHeight="1" x14ac:dyDescent="0.2">
      <c r="A826" s="1" t="s">
        <v>11005</v>
      </c>
      <c r="B826" s="1" t="s">
        <v>10999</v>
      </c>
      <c r="C826" s="1" t="s">
        <v>11000</v>
      </c>
      <c r="D826" s="14" t="s">
        <v>546</v>
      </c>
      <c r="E826" s="1" t="s">
        <v>11291</v>
      </c>
      <c r="F826" s="2">
        <v>41969</v>
      </c>
      <c r="G826" s="2">
        <v>43956</v>
      </c>
      <c r="H826" s="33" t="s">
        <v>15</v>
      </c>
      <c r="I826" s="1" t="s">
        <v>153</v>
      </c>
      <c r="J826" s="14" t="s">
        <v>91</v>
      </c>
      <c r="K826" s="14" t="s">
        <v>91</v>
      </c>
      <c r="L826" s="14">
        <v>8</v>
      </c>
      <c r="M826" s="31" t="str">
        <f>VLOOKUP(L826,TiposUso!$A$1:$B$26,2,"FALSO")</f>
        <v>Captação de água subterrânea por meio de poço tubular já existente</v>
      </c>
      <c r="N826" s="14" t="s">
        <v>32</v>
      </c>
      <c r="O826" s="1" t="s">
        <v>548</v>
      </c>
      <c r="P826" s="1" t="s">
        <v>98</v>
      </c>
      <c r="Q826" s="1" t="s">
        <v>11006</v>
      </c>
      <c r="R826" s="1" t="s">
        <v>11007</v>
      </c>
      <c r="S826" s="19">
        <f t="shared" si="15"/>
        <v>0.83333333333333337</v>
      </c>
      <c r="T826" s="14">
        <v>3</v>
      </c>
      <c r="U826" s="1" t="s">
        <v>11008</v>
      </c>
    </row>
    <row r="827" spans="1:21" s="1" customFormat="1" ht="15" customHeight="1" x14ac:dyDescent="0.2">
      <c r="A827" s="1" t="s">
        <v>11009</v>
      </c>
      <c r="B827" s="1" t="s">
        <v>11010</v>
      </c>
      <c r="C827" s="1" t="s">
        <v>11011</v>
      </c>
      <c r="D827" s="14" t="s">
        <v>11012</v>
      </c>
      <c r="E827" s="1" t="s">
        <v>11292</v>
      </c>
      <c r="F827" s="2">
        <v>41969</v>
      </c>
      <c r="G827" s="2">
        <v>43795</v>
      </c>
      <c r="H827" s="33" t="s">
        <v>15</v>
      </c>
      <c r="I827" s="1" t="s">
        <v>11013</v>
      </c>
      <c r="J827" s="14" t="s">
        <v>91</v>
      </c>
      <c r="K827" s="14" t="s">
        <v>91</v>
      </c>
      <c r="L827" s="14">
        <v>8</v>
      </c>
      <c r="M827" s="31" t="str">
        <f>VLOOKUP(L827,TiposUso!$A$1:$B$26,2,"FALSO")</f>
        <v>Captação de água subterrânea por meio de poço tubular já existente</v>
      </c>
      <c r="N827" s="14" t="s">
        <v>31</v>
      </c>
      <c r="O827" s="1" t="s">
        <v>557</v>
      </c>
      <c r="P827" s="1" t="s">
        <v>98</v>
      </c>
      <c r="Q827" s="1" t="s">
        <v>11014</v>
      </c>
      <c r="R827" s="1" t="s">
        <v>11015</v>
      </c>
      <c r="S827" s="19">
        <f t="shared" si="15"/>
        <v>3.9277777777777776</v>
      </c>
      <c r="T827" s="14">
        <v>14.14</v>
      </c>
    </row>
    <row r="828" spans="1:21" s="1" customFormat="1" ht="15" customHeight="1" x14ac:dyDescent="0.2">
      <c r="A828" s="1" t="s">
        <v>11016</v>
      </c>
      <c r="B828" s="1" t="s">
        <v>11017</v>
      </c>
      <c r="C828" s="1" t="s">
        <v>11018</v>
      </c>
      <c r="D828" s="14" t="s">
        <v>5885</v>
      </c>
      <c r="E828" s="1" t="s">
        <v>11293</v>
      </c>
      <c r="F828" s="2">
        <v>41969</v>
      </c>
      <c r="G828" s="2">
        <v>43430</v>
      </c>
      <c r="H828" s="33" t="s">
        <v>15</v>
      </c>
      <c r="I828" s="1" t="s">
        <v>87</v>
      </c>
      <c r="J828" s="14" t="s">
        <v>91</v>
      </c>
      <c r="K828" s="14" t="s">
        <v>91</v>
      </c>
      <c r="L828" s="14">
        <v>8</v>
      </c>
      <c r="M828" s="31" t="str">
        <f>VLOOKUP(L828,TiposUso!$A$1:$B$26,2,"FALSO")</f>
        <v>Captação de água subterrânea por meio de poço tubular já existente</v>
      </c>
      <c r="N828" s="14" t="s">
        <v>31</v>
      </c>
      <c r="O828" s="1" t="s">
        <v>557</v>
      </c>
      <c r="P828" s="1" t="s">
        <v>98</v>
      </c>
      <c r="Q828" s="1" t="s">
        <v>11019</v>
      </c>
      <c r="R828" s="1" t="s">
        <v>11020</v>
      </c>
      <c r="S828" s="19">
        <f t="shared" si="15"/>
        <v>0.83333333333333337</v>
      </c>
      <c r="T828" s="14">
        <v>3</v>
      </c>
    </row>
    <row r="829" spans="1:21" s="1" customFormat="1" ht="15" customHeight="1" x14ac:dyDescent="0.2">
      <c r="A829" s="1" t="s">
        <v>11021</v>
      </c>
      <c r="B829" s="1" t="s">
        <v>11022</v>
      </c>
      <c r="C829" s="1" t="s">
        <v>11023</v>
      </c>
      <c r="D829" s="14" t="s">
        <v>1342</v>
      </c>
      <c r="E829" s="1" t="s">
        <v>11294</v>
      </c>
      <c r="F829" s="2">
        <v>41969</v>
      </c>
      <c r="G829" s="2">
        <v>43795</v>
      </c>
      <c r="H829" s="33" t="s">
        <v>15</v>
      </c>
      <c r="I829" s="1" t="s">
        <v>87</v>
      </c>
      <c r="J829" s="14" t="s">
        <v>91</v>
      </c>
      <c r="K829" s="14" t="s">
        <v>91</v>
      </c>
      <c r="L829" s="14">
        <v>8</v>
      </c>
      <c r="M829" s="31" t="str">
        <f>VLOOKUP(L829,TiposUso!$A$1:$B$26,2,"FALSO")</f>
        <v>Captação de água subterrânea por meio de poço tubular já existente</v>
      </c>
      <c r="N829" s="14" t="s">
        <v>31</v>
      </c>
      <c r="O829" s="1" t="s">
        <v>557</v>
      </c>
      <c r="P829" s="1" t="s">
        <v>98</v>
      </c>
      <c r="Q829" s="1" t="s">
        <v>11024</v>
      </c>
      <c r="R829" s="1" t="s">
        <v>11025</v>
      </c>
      <c r="S829" s="19">
        <f t="shared" si="15"/>
        <v>0.55555555555555558</v>
      </c>
      <c r="T829" s="14">
        <v>2</v>
      </c>
    </row>
    <row r="830" spans="1:21" s="21" customFormat="1" ht="15" customHeight="1" x14ac:dyDescent="0.2">
      <c r="A830" s="21" t="s">
        <v>11100</v>
      </c>
      <c r="B830" s="21" t="s">
        <v>11101</v>
      </c>
      <c r="C830" s="21" t="s">
        <v>11102</v>
      </c>
      <c r="D830" s="21" t="s">
        <v>1078</v>
      </c>
      <c r="E830" s="21" t="s">
        <v>11103</v>
      </c>
      <c r="F830" s="22">
        <v>41970</v>
      </c>
      <c r="G830" s="22">
        <v>43796</v>
      </c>
      <c r="H830" s="22" t="s">
        <v>15</v>
      </c>
      <c r="I830" s="21" t="s">
        <v>11104</v>
      </c>
      <c r="J830" s="21" t="s">
        <v>91</v>
      </c>
      <c r="K830" s="21" t="s">
        <v>91</v>
      </c>
      <c r="L830" s="21">
        <v>8</v>
      </c>
      <c r="M830" s="68" t="str">
        <f>VLOOKUP(L830,TiposUso!$A$1:$B$26,2,"FALSO")</f>
        <v>Captação de água subterrânea por meio de poço tubular já existente</v>
      </c>
      <c r="N830" s="21" t="s">
        <v>71</v>
      </c>
      <c r="O830" s="21" t="s">
        <v>1081</v>
      </c>
      <c r="P830" s="21" t="s">
        <v>98</v>
      </c>
      <c r="Q830" s="21" t="s">
        <v>11105</v>
      </c>
      <c r="R830" s="21" t="s">
        <v>11106</v>
      </c>
      <c r="S830" s="72">
        <f t="shared" si="15"/>
        <v>11.111111111111111</v>
      </c>
      <c r="T830" s="21">
        <v>40</v>
      </c>
    </row>
    <row r="831" spans="1:21" s="21" customFormat="1" ht="15" customHeight="1" x14ac:dyDescent="0.2">
      <c r="A831" s="21" t="s">
        <v>11107</v>
      </c>
      <c r="B831" s="21" t="s">
        <v>11101</v>
      </c>
      <c r="C831" s="21" t="s">
        <v>11102</v>
      </c>
      <c r="D831" s="21" t="s">
        <v>1078</v>
      </c>
      <c r="E831" s="21" t="s">
        <v>11108</v>
      </c>
      <c r="F831" s="22">
        <v>41970</v>
      </c>
      <c r="G831" s="22">
        <v>43796</v>
      </c>
      <c r="H831" s="22" t="s">
        <v>15</v>
      </c>
      <c r="I831" s="21" t="s">
        <v>5072</v>
      </c>
      <c r="J831" s="21" t="s">
        <v>91</v>
      </c>
      <c r="K831" s="21" t="s">
        <v>91</v>
      </c>
      <c r="L831" s="21">
        <v>8</v>
      </c>
      <c r="M831" s="68" t="str">
        <f>VLOOKUP(L831,TiposUso!$A$1:$B$26,2,"FALSO")</f>
        <v>Captação de água subterrânea por meio de poço tubular já existente</v>
      </c>
      <c r="N831" s="21" t="s">
        <v>71</v>
      </c>
      <c r="O831" s="21" t="s">
        <v>1081</v>
      </c>
      <c r="P831" s="21" t="s">
        <v>98</v>
      </c>
      <c r="Q831" s="21" t="s">
        <v>11109</v>
      </c>
      <c r="R831" s="21" t="s">
        <v>11110</v>
      </c>
      <c r="S831" s="72">
        <f t="shared" si="15"/>
        <v>11.111111111111111</v>
      </c>
      <c r="T831" s="21">
        <v>40</v>
      </c>
    </row>
    <row r="832" spans="1:21" s="21" customFormat="1" ht="15" customHeight="1" x14ac:dyDescent="0.2">
      <c r="A832" s="21" t="s">
        <v>11111</v>
      </c>
      <c r="B832" s="21" t="s">
        <v>11101</v>
      </c>
      <c r="C832" s="21" t="s">
        <v>11102</v>
      </c>
      <c r="D832" s="21" t="s">
        <v>1078</v>
      </c>
      <c r="E832" s="21" t="s">
        <v>11112</v>
      </c>
      <c r="F832" s="22">
        <v>41970</v>
      </c>
      <c r="G832" s="22">
        <v>43796</v>
      </c>
      <c r="H832" s="22" t="s">
        <v>15</v>
      </c>
      <c r="I832" s="21" t="s">
        <v>6469</v>
      </c>
      <c r="J832" s="21" t="s">
        <v>91</v>
      </c>
      <c r="K832" s="21" t="s">
        <v>91</v>
      </c>
      <c r="L832" s="21">
        <v>8</v>
      </c>
      <c r="M832" s="68" t="str">
        <f>VLOOKUP(L832,TiposUso!$A$1:$B$26,2,"FALSO")</f>
        <v>Captação de água subterrânea por meio de poço tubular já existente</v>
      </c>
      <c r="N832" s="21" t="s">
        <v>71</v>
      </c>
      <c r="O832" s="21" t="s">
        <v>1081</v>
      </c>
      <c r="P832" s="21" t="s">
        <v>98</v>
      </c>
      <c r="Q832" s="21" t="s">
        <v>11113</v>
      </c>
      <c r="R832" s="21" t="s">
        <v>11114</v>
      </c>
      <c r="S832" s="72">
        <f t="shared" si="15"/>
        <v>13.816666666666666</v>
      </c>
      <c r="T832" s="21">
        <v>49.74</v>
      </c>
    </row>
    <row r="833" spans="1:21" s="21" customFormat="1" ht="15" customHeight="1" x14ac:dyDescent="0.2">
      <c r="A833" s="21" t="s">
        <v>11115</v>
      </c>
      <c r="B833" s="21" t="s">
        <v>5085</v>
      </c>
      <c r="C833" s="21" t="s">
        <v>11116</v>
      </c>
      <c r="D833" s="21" t="s">
        <v>1078</v>
      </c>
      <c r="E833" s="21" t="s">
        <v>11117</v>
      </c>
      <c r="F833" s="22">
        <v>41970</v>
      </c>
      <c r="G833" s="22">
        <v>43796</v>
      </c>
      <c r="H833" s="22" t="s">
        <v>15</v>
      </c>
      <c r="I833" s="21" t="s">
        <v>142</v>
      </c>
      <c r="J833" s="21" t="s">
        <v>91</v>
      </c>
      <c r="K833" s="21" t="s">
        <v>91</v>
      </c>
      <c r="L833" s="21">
        <v>8</v>
      </c>
      <c r="M833" s="68" t="str">
        <f>VLOOKUP(L833,TiposUso!$A$1:$B$26,2,"FALSO")</f>
        <v>Captação de água subterrânea por meio de poço tubular já existente</v>
      </c>
      <c r="N833" s="21" t="s">
        <v>71</v>
      </c>
      <c r="O833" s="21" t="s">
        <v>1081</v>
      </c>
      <c r="P833" s="21" t="s">
        <v>98</v>
      </c>
      <c r="Q833" s="21" t="s">
        <v>11118</v>
      </c>
      <c r="R833" s="21" t="s">
        <v>11119</v>
      </c>
      <c r="S833" s="72">
        <f t="shared" ref="S833:S896" si="16">(T833*1000)/3600</f>
        <v>6.9444444444444446</v>
      </c>
      <c r="T833" s="21">
        <v>25</v>
      </c>
    </row>
    <row r="834" spans="1:21" s="21" customFormat="1" ht="15" customHeight="1" x14ac:dyDescent="0.2">
      <c r="A834" s="21" t="s">
        <v>11120</v>
      </c>
      <c r="B834" s="21" t="s">
        <v>11121</v>
      </c>
      <c r="C834" s="21" t="s">
        <v>11122</v>
      </c>
      <c r="D834" s="21" t="s">
        <v>1061</v>
      </c>
      <c r="E834" s="21" t="s">
        <v>11123</v>
      </c>
      <c r="F834" s="22">
        <v>41970</v>
      </c>
      <c r="G834" s="22">
        <v>49275</v>
      </c>
      <c r="H834" s="22" t="s">
        <v>15</v>
      </c>
      <c r="I834" s="21" t="s">
        <v>11124</v>
      </c>
      <c r="J834" s="21" t="s">
        <v>91</v>
      </c>
      <c r="K834" s="21" t="s">
        <v>91</v>
      </c>
      <c r="L834" s="21">
        <v>8</v>
      </c>
      <c r="M834" s="68" t="str">
        <f>VLOOKUP(L834,TiposUso!$A$1:$B$26,2,"FALSO")</f>
        <v>Captação de água subterrânea por meio de poço tubular já existente</v>
      </c>
      <c r="N834" s="21" t="s">
        <v>1064</v>
      </c>
      <c r="O834" s="21" t="s">
        <v>1063</v>
      </c>
      <c r="P834" s="21" t="s">
        <v>98</v>
      </c>
      <c r="Q834" s="21" t="s">
        <v>11125</v>
      </c>
      <c r="R834" s="21" t="s">
        <v>11126</v>
      </c>
      <c r="S834" s="72">
        <f t="shared" si="16"/>
        <v>2.7777777777777777</v>
      </c>
      <c r="T834" s="21">
        <v>10</v>
      </c>
    </row>
    <row r="835" spans="1:21" s="21" customFormat="1" ht="15" customHeight="1" x14ac:dyDescent="0.2">
      <c r="A835" s="21" t="s">
        <v>11127</v>
      </c>
      <c r="B835" s="21" t="s">
        <v>11128</v>
      </c>
      <c r="C835" s="21" t="s">
        <v>11129</v>
      </c>
      <c r="D835" s="21" t="s">
        <v>1094</v>
      </c>
      <c r="E835" s="21" t="s">
        <v>11130</v>
      </c>
      <c r="F835" s="22">
        <v>41970</v>
      </c>
      <c r="G835" s="22">
        <v>43415</v>
      </c>
      <c r="H835" s="22" t="s">
        <v>15</v>
      </c>
      <c r="I835" s="21" t="s">
        <v>5132</v>
      </c>
      <c r="J835" s="21" t="s">
        <v>91</v>
      </c>
      <c r="K835" s="21" t="s">
        <v>91</v>
      </c>
      <c r="L835" s="21">
        <v>8</v>
      </c>
      <c r="M835" s="68" t="str">
        <f>VLOOKUP(L835,TiposUso!$A$1:$B$26,2,"FALSO")</f>
        <v>Captação de água subterrânea por meio de poço tubular já existente</v>
      </c>
      <c r="N835" s="21" t="s">
        <v>71</v>
      </c>
      <c r="O835" s="21" t="s">
        <v>6453</v>
      </c>
      <c r="P835" s="21" t="s">
        <v>98</v>
      </c>
      <c r="Q835" s="21" t="s">
        <v>11131</v>
      </c>
      <c r="R835" s="21" t="s">
        <v>11132</v>
      </c>
      <c r="S835" s="72">
        <f t="shared" si="16"/>
        <v>2.2913888888888887</v>
      </c>
      <c r="T835" s="21">
        <v>8.2490000000000006</v>
      </c>
    </row>
    <row r="836" spans="1:21" s="1" customFormat="1" ht="15" customHeight="1" x14ac:dyDescent="0.2">
      <c r="A836" s="1" t="s">
        <v>11141</v>
      </c>
      <c r="B836" s="1" t="s">
        <v>11142</v>
      </c>
      <c r="C836" s="1" t="s">
        <v>6121</v>
      </c>
      <c r="D836" s="14" t="s">
        <v>5116</v>
      </c>
      <c r="E836" s="1" t="s">
        <v>11141</v>
      </c>
      <c r="F836" s="2">
        <v>41971</v>
      </c>
      <c r="G836" s="2">
        <v>43415</v>
      </c>
      <c r="H836" s="33" t="s">
        <v>15</v>
      </c>
      <c r="I836" s="1" t="s">
        <v>11143</v>
      </c>
      <c r="J836" s="1" t="s">
        <v>11144</v>
      </c>
      <c r="K836" s="1" t="s">
        <v>11145</v>
      </c>
      <c r="L836" s="14">
        <v>7</v>
      </c>
      <c r="M836" s="31" t="str">
        <f>VLOOKUP(L836,TiposUso!$A$1:$B$26,2,"FALSO")</f>
        <v>Autorização para perfuração de poço tubular</v>
      </c>
      <c r="N836" s="14" t="s">
        <v>70</v>
      </c>
      <c r="O836" s="1" t="s">
        <v>184</v>
      </c>
      <c r="P836" s="1" t="s">
        <v>184</v>
      </c>
      <c r="Q836" s="1" t="s">
        <v>11146</v>
      </c>
      <c r="R836" s="1" t="s">
        <v>11147</v>
      </c>
      <c r="S836" s="19">
        <f t="shared" si="16"/>
        <v>8.3333333333333339</v>
      </c>
      <c r="T836" s="14">
        <v>30</v>
      </c>
    </row>
    <row r="837" spans="1:21" s="1" customFormat="1" ht="15" customHeight="1" x14ac:dyDescent="0.2">
      <c r="A837" s="1" t="s">
        <v>11180</v>
      </c>
      <c r="B837" s="1" t="s">
        <v>11181</v>
      </c>
      <c r="C837" s="1" t="s">
        <v>11182</v>
      </c>
      <c r="D837" s="14" t="s">
        <v>196</v>
      </c>
      <c r="E837" s="1" t="s">
        <v>11183</v>
      </c>
      <c r="F837" s="2">
        <v>41971</v>
      </c>
      <c r="G837" s="2">
        <v>44155</v>
      </c>
      <c r="H837" s="33" t="s">
        <v>15</v>
      </c>
      <c r="I837" s="1" t="s">
        <v>87</v>
      </c>
      <c r="J837" s="14" t="s">
        <v>91</v>
      </c>
      <c r="K837" s="14" t="s">
        <v>91</v>
      </c>
      <c r="L837" s="14">
        <v>8</v>
      </c>
      <c r="M837" s="31" t="str">
        <f>VLOOKUP(L837,TiposUso!$A$1:$B$26,2,"FALSO")</f>
        <v>Captação de água subterrânea por meio de poço tubular já existente</v>
      </c>
      <c r="N837" s="14" t="s">
        <v>70</v>
      </c>
      <c r="O837" s="1" t="s">
        <v>184</v>
      </c>
      <c r="P837" s="1" t="s">
        <v>98</v>
      </c>
      <c r="Q837" s="1" t="s">
        <v>11184</v>
      </c>
      <c r="R837" s="1" t="s">
        <v>11185</v>
      </c>
      <c r="S837" s="19">
        <f t="shared" si="16"/>
        <v>2.7777777777777777</v>
      </c>
      <c r="T837" s="14">
        <v>10</v>
      </c>
      <c r="U837" s="1" t="s">
        <v>11186</v>
      </c>
    </row>
    <row r="838" spans="1:21" s="1" customFormat="1" ht="15" customHeight="1" x14ac:dyDescent="0.2">
      <c r="A838" s="1" t="s">
        <v>11187</v>
      </c>
      <c r="B838" s="1" t="s">
        <v>10062</v>
      </c>
      <c r="C838" s="1" t="s">
        <v>10063</v>
      </c>
      <c r="D838" s="14" t="s">
        <v>824</v>
      </c>
      <c r="E838" s="1" t="s">
        <v>11188</v>
      </c>
      <c r="F838" s="2">
        <v>41971</v>
      </c>
      <c r="G838" s="2">
        <v>44155</v>
      </c>
      <c r="H838" s="33" t="s">
        <v>15</v>
      </c>
      <c r="I838" s="1" t="s">
        <v>11189</v>
      </c>
      <c r="J838" s="14" t="s">
        <v>91</v>
      </c>
      <c r="K838" s="14" t="s">
        <v>91</v>
      </c>
      <c r="L838" s="14">
        <v>8</v>
      </c>
      <c r="M838" s="31" t="str">
        <f>VLOOKUP(L838,TiposUso!$A$1:$B$26,2,"FALSO")</f>
        <v>Captação de água subterrânea por meio de poço tubular já existente</v>
      </c>
      <c r="N838" s="14" t="s">
        <v>70</v>
      </c>
      <c r="O838" s="1" t="s">
        <v>184</v>
      </c>
      <c r="P838" s="1" t="s">
        <v>98</v>
      </c>
      <c r="Q838" s="1" t="s">
        <v>11190</v>
      </c>
      <c r="R838" s="1" t="s">
        <v>1193</v>
      </c>
      <c r="S838" s="19">
        <f t="shared" si="16"/>
        <v>1.8055555555555556</v>
      </c>
      <c r="T838" s="14">
        <v>6.5</v>
      </c>
    </row>
    <row r="839" spans="1:21" s="1" customFormat="1" ht="15" customHeight="1" x14ac:dyDescent="0.2">
      <c r="A839" s="1" t="s">
        <v>11223</v>
      </c>
      <c r="B839" s="1" t="s">
        <v>11224</v>
      </c>
      <c r="C839" s="1" t="s">
        <v>11225</v>
      </c>
      <c r="D839" s="14" t="s">
        <v>5589</v>
      </c>
      <c r="E839" s="1" t="s">
        <v>11226</v>
      </c>
      <c r="F839" s="2">
        <v>41972</v>
      </c>
      <c r="G839" s="2">
        <v>43798</v>
      </c>
      <c r="H839" s="33" t="s">
        <v>15</v>
      </c>
      <c r="I839" s="1" t="s">
        <v>1146</v>
      </c>
      <c r="J839" s="14" t="s">
        <v>91</v>
      </c>
      <c r="K839" s="14" t="s">
        <v>91</v>
      </c>
      <c r="L839" s="14">
        <v>8</v>
      </c>
      <c r="M839" s="31" t="str">
        <f>VLOOKUP(L839,TiposUso!$A$1:$B$26,2,"FALSO")</f>
        <v>Captação de água subterrânea por meio de poço tubular já existente</v>
      </c>
      <c r="N839" s="14" t="s">
        <v>27</v>
      </c>
      <c r="O839" s="1" t="s">
        <v>495</v>
      </c>
      <c r="P839" s="1" t="s">
        <v>98</v>
      </c>
      <c r="Q839" s="1" t="s">
        <v>11227</v>
      </c>
      <c r="R839" s="1" t="s">
        <v>11228</v>
      </c>
      <c r="S839" s="19">
        <f t="shared" si="16"/>
        <v>0.18611111111111112</v>
      </c>
      <c r="T839" s="14">
        <v>0.67</v>
      </c>
    </row>
    <row r="840" spans="1:21" s="1" customFormat="1" ht="15" customHeight="1" x14ac:dyDescent="0.2">
      <c r="A840" s="1" t="s">
        <v>11229</v>
      </c>
      <c r="B840" s="1" t="s">
        <v>11230</v>
      </c>
      <c r="C840" s="1" t="s">
        <v>11231</v>
      </c>
      <c r="D840" s="14" t="s">
        <v>1779</v>
      </c>
      <c r="E840" s="1" t="s">
        <v>11232</v>
      </c>
      <c r="F840" s="2">
        <v>41972</v>
      </c>
      <c r="G840" s="2">
        <v>43798</v>
      </c>
      <c r="H840" s="33" t="s">
        <v>15</v>
      </c>
      <c r="I840" s="1" t="s">
        <v>87</v>
      </c>
      <c r="J840" s="14" t="s">
        <v>91</v>
      </c>
      <c r="K840" s="14" t="s">
        <v>91</v>
      </c>
      <c r="L840" s="14">
        <v>8</v>
      </c>
      <c r="M840" s="31" t="str">
        <f>VLOOKUP(L840,TiposUso!$A$1:$B$26,2,"FALSO")</f>
        <v>Captação de água subterrânea por meio de poço tubular já existente</v>
      </c>
      <c r="N840" s="14" t="s">
        <v>30</v>
      </c>
      <c r="O840" s="1" t="s">
        <v>4640</v>
      </c>
      <c r="P840" s="1" t="s">
        <v>98</v>
      </c>
      <c r="Q840" s="1" t="s">
        <v>11233</v>
      </c>
      <c r="R840" s="1" t="s">
        <v>11234</v>
      </c>
      <c r="S840" s="19">
        <f t="shared" si="16"/>
        <v>0.69444444444444442</v>
      </c>
      <c r="T840" s="14">
        <v>2.5</v>
      </c>
    </row>
    <row r="841" spans="1:21" s="1" customFormat="1" ht="15" customHeight="1" x14ac:dyDescent="0.2">
      <c r="A841" s="1" t="s">
        <v>11235</v>
      </c>
      <c r="B841" s="1" t="s">
        <v>11236</v>
      </c>
      <c r="C841" s="1" t="s">
        <v>11237</v>
      </c>
      <c r="D841" s="14" t="s">
        <v>512</v>
      </c>
      <c r="E841" s="1" t="s">
        <v>11238</v>
      </c>
      <c r="F841" s="2">
        <v>41972</v>
      </c>
      <c r="G841" s="2">
        <v>43798</v>
      </c>
      <c r="H841" s="33" t="s">
        <v>15</v>
      </c>
      <c r="I841" s="1" t="s">
        <v>87</v>
      </c>
      <c r="J841" s="14" t="s">
        <v>91</v>
      </c>
      <c r="K841" s="14" t="s">
        <v>91</v>
      </c>
      <c r="L841" s="14">
        <v>8</v>
      </c>
      <c r="M841" s="31" t="str">
        <f>VLOOKUP(L841,TiposUso!$A$1:$B$26,2,"FALSO")</f>
        <v>Captação de água subterrânea por meio de poço tubular já existente</v>
      </c>
      <c r="N841" s="14" t="s">
        <v>27</v>
      </c>
      <c r="O841" s="1" t="s">
        <v>11239</v>
      </c>
      <c r="P841" s="1" t="s">
        <v>98</v>
      </c>
      <c r="Q841" s="1" t="s">
        <v>11240</v>
      </c>
      <c r="R841" s="1" t="s">
        <v>11241</v>
      </c>
      <c r="S841" s="19">
        <f t="shared" si="16"/>
        <v>1.336111111111111</v>
      </c>
      <c r="T841" s="14">
        <v>4.8099999999999996</v>
      </c>
    </row>
    <row r="842" spans="1:21" s="1" customFormat="1" ht="15" customHeight="1" x14ac:dyDescent="0.2">
      <c r="A842" s="1" t="s">
        <v>11242</v>
      </c>
      <c r="B842" s="1" t="s">
        <v>11243</v>
      </c>
      <c r="C842" s="1" t="s">
        <v>11244</v>
      </c>
      <c r="D842" s="14" t="s">
        <v>484</v>
      </c>
      <c r="E842" s="1" t="s">
        <v>11245</v>
      </c>
      <c r="F842" s="2">
        <v>41972</v>
      </c>
      <c r="G842" s="2">
        <v>43389</v>
      </c>
      <c r="H842" s="33" t="s">
        <v>15</v>
      </c>
      <c r="I842" s="1" t="s">
        <v>183</v>
      </c>
      <c r="J842" s="14" t="s">
        <v>91</v>
      </c>
      <c r="K842" s="14" t="s">
        <v>91</v>
      </c>
      <c r="L842" s="14">
        <v>8</v>
      </c>
      <c r="M842" s="31" t="str">
        <f>VLOOKUP(L842,TiposUso!$A$1:$B$26,2,"FALSO")</f>
        <v>Captação de água subterrânea por meio de poço tubular já existente</v>
      </c>
      <c r="N842" s="14" t="s">
        <v>27</v>
      </c>
      <c r="O842" s="1" t="s">
        <v>495</v>
      </c>
      <c r="P842" s="1" t="s">
        <v>98</v>
      </c>
      <c r="Q842" s="1" t="s">
        <v>11246</v>
      </c>
      <c r="R842" s="1" t="s">
        <v>11247</v>
      </c>
      <c r="S842" s="19">
        <f t="shared" si="16"/>
        <v>1.3055555555555556</v>
      </c>
      <c r="T842" s="14">
        <v>4.7</v>
      </c>
    </row>
    <row r="843" spans="1:21" s="1" customFormat="1" ht="15" customHeight="1" x14ac:dyDescent="0.2">
      <c r="A843" s="1" t="s">
        <v>11248</v>
      </c>
      <c r="B843" s="1" t="s">
        <v>11249</v>
      </c>
      <c r="C843" s="1" t="s">
        <v>11250</v>
      </c>
      <c r="D843" s="14" t="s">
        <v>484</v>
      </c>
      <c r="E843" s="1" t="s">
        <v>11251</v>
      </c>
      <c r="F843" s="2">
        <v>41972</v>
      </c>
      <c r="G843" s="2">
        <v>43387</v>
      </c>
      <c r="H843" s="33" t="s">
        <v>15</v>
      </c>
      <c r="I843" s="1" t="s">
        <v>11252</v>
      </c>
      <c r="J843" s="14" t="s">
        <v>91</v>
      </c>
      <c r="K843" s="14" t="s">
        <v>91</v>
      </c>
      <c r="L843" s="14">
        <v>8</v>
      </c>
      <c r="M843" s="31" t="str">
        <f>VLOOKUP(L843,TiposUso!$A$1:$B$26,2,"FALSO")</f>
        <v>Captação de água subterrânea por meio de poço tubular já existente</v>
      </c>
      <c r="N843" s="14" t="s">
        <v>27</v>
      </c>
      <c r="O843" s="1" t="s">
        <v>495</v>
      </c>
      <c r="P843" s="1" t="s">
        <v>98</v>
      </c>
      <c r="Q843" s="1" t="s">
        <v>11253</v>
      </c>
      <c r="R843" s="1" t="s">
        <v>11254</v>
      </c>
      <c r="S843" s="19">
        <f t="shared" si="16"/>
        <v>0.16638888888888889</v>
      </c>
      <c r="T843" s="14">
        <v>0.59899999999999998</v>
      </c>
    </row>
    <row r="844" spans="1:21" s="1" customFormat="1" ht="15" customHeight="1" x14ac:dyDescent="0.2">
      <c r="A844" s="1" t="s">
        <v>11425</v>
      </c>
      <c r="B844" s="1" t="s">
        <v>11426</v>
      </c>
      <c r="C844" s="1" t="s">
        <v>11427</v>
      </c>
      <c r="D844" s="14" t="s">
        <v>2217</v>
      </c>
      <c r="E844" s="1" t="s">
        <v>11722</v>
      </c>
      <c r="F844" s="2">
        <v>41983</v>
      </c>
      <c r="G844" s="2">
        <v>43444</v>
      </c>
      <c r="H844" s="33" t="s">
        <v>15</v>
      </c>
      <c r="I844" s="1" t="s">
        <v>168</v>
      </c>
      <c r="J844" s="14" t="s">
        <v>91</v>
      </c>
      <c r="K844" s="14" t="s">
        <v>91</v>
      </c>
      <c r="L844" s="14">
        <v>26</v>
      </c>
      <c r="M844" s="31" t="str">
        <f>VLOOKUP(L844,TiposUso!$A$1:$B$26,2,"FALSO")</f>
        <v>Dragagem em cava aluvionar para fins de extração mineral</v>
      </c>
      <c r="N844" s="14" t="s">
        <v>28</v>
      </c>
      <c r="O844" s="1" t="s">
        <v>245</v>
      </c>
      <c r="P844" s="14" t="s">
        <v>4979</v>
      </c>
      <c r="Q844" s="36" t="s">
        <v>11428</v>
      </c>
      <c r="R844" s="36" t="s">
        <v>11429</v>
      </c>
      <c r="S844" s="19">
        <f t="shared" si="16"/>
        <v>0.27</v>
      </c>
      <c r="T844" s="14">
        <v>0.97199999999999998</v>
      </c>
    </row>
    <row r="845" spans="1:21" s="1" customFormat="1" ht="15" customHeight="1" x14ac:dyDescent="0.2">
      <c r="A845" s="1" t="s">
        <v>11430</v>
      </c>
      <c r="B845" s="1" t="s">
        <v>11431</v>
      </c>
      <c r="C845" s="1" t="s">
        <v>11432</v>
      </c>
      <c r="D845" s="14" t="s">
        <v>11433</v>
      </c>
      <c r="E845" s="1" t="s">
        <v>11434</v>
      </c>
      <c r="F845" s="2">
        <v>41983</v>
      </c>
      <c r="G845" s="2">
        <v>43809</v>
      </c>
      <c r="H845" s="33" t="s">
        <v>15</v>
      </c>
      <c r="I845" s="1" t="s">
        <v>87</v>
      </c>
      <c r="J845" s="14" t="s">
        <v>91</v>
      </c>
      <c r="K845" s="14" t="s">
        <v>91</v>
      </c>
      <c r="L845" s="14">
        <v>8</v>
      </c>
      <c r="M845" s="31" t="str">
        <f>VLOOKUP(L845,TiposUso!$A$1:$B$26,2,"FALSO")</f>
        <v>Captação de água subterrânea por meio de poço tubular já existente</v>
      </c>
      <c r="N845" s="14" t="s">
        <v>30</v>
      </c>
      <c r="O845" s="1" t="s">
        <v>11435</v>
      </c>
      <c r="P845" s="1" t="s">
        <v>98</v>
      </c>
      <c r="Q845" s="1" t="s">
        <v>11436</v>
      </c>
      <c r="R845" s="1" t="s">
        <v>11437</v>
      </c>
      <c r="S845" s="19">
        <f t="shared" si="16"/>
        <v>0.83333333333333337</v>
      </c>
      <c r="T845" s="14">
        <v>3</v>
      </c>
    </row>
    <row r="846" spans="1:21" s="1" customFormat="1" ht="15" customHeight="1" x14ac:dyDescent="0.2">
      <c r="A846" s="1" t="s">
        <v>11438</v>
      </c>
      <c r="B846" s="1" t="s">
        <v>11439</v>
      </c>
      <c r="C846" s="1" t="s">
        <v>11440</v>
      </c>
      <c r="D846" s="14" t="s">
        <v>11441</v>
      </c>
      <c r="E846" s="1" t="s">
        <v>11442</v>
      </c>
      <c r="F846" s="2">
        <v>41983</v>
      </c>
      <c r="G846" s="2">
        <v>43809</v>
      </c>
      <c r="H846" s="33" t="s">
        <v>15</v>
      </c>
      <c r="I846" s="1" t="s">
        <v>580</v>
      </c>
      <c r="J846" s="14" t="s">
        <v>91</v>
      </c>
      <c r="K846" s="14" t="s">
        <v>91</v>
      </c>
      <c r="L846" s="14">
        <v>8</v>
      </c>
      <c r="M846" s="31" t="str">
        <f>VLOOKUP(L846,TiposUso!$A$1:$B$26,2,"FALSO")</f>
        <v>Captação de água subterrânea por meio de poço tubular já existente</v>
      </c>
      <c r="N846" s="14" t="s">
        <v>30</v>
      </c>
      <c r="O846" s="1" t="s">
        <v>1728</v>
      </c>
      <c r="P846" s="1" t="s">
        <v>98</v>
      </c>
      <c r="Q846" s="1" t="s">
        <v>11443</v>
      </c>
      <c r="R846" s="1" t="s">
        <v>11444</v>
      </c>
      <c r="S846" s="19">
        <f t="shared" si="16"/>
        <v>0.66666666666666663</v>
      </c>
      <c r="T846" s="14">
        <v>2.4</v>
      </c>
    </row>
    <row r="847" spans="1:21" s="1" customFormat="1" ht="15" customHeight="1" x14ac:dyDescent="0.2">
      <c r="A847" s="1" t="s">
        <v>11445</v>
      </c>
      <c r="B847" s="1" t="s">
        <v>11446</v>
      </c>
      <c r="C847" s="1" t="s">
        <v>11447</v>
      </c>
      <c r="D847" s="14" t="s">
        <v>11448</v>
      </c>
      <c r="E847" s="1" t="s">
        <v>11449</v>
      </c>
      <c r="F847" s="2">
        <v>41983</v>
      </c>
      <c r="G847" s="2">
        <v>43809</v>
      </c>
      <c r="H847" s="33" t="s">
        <v>15</v>
      </c>
      <c r="I847" s="1" t="s">
        <v>183</v>
      </c>
      <c r="J847" s="14" t="s">
        <v>91</v>
      </c>
      <c r="K847" s="14" t="s">
        <v>91</v>
      </c>
      <c r="L847" s="14">
        <v>8</v>
      </c>
      <c r="M847" s="31" t="str">
        <f>VLOOKUP(L847,TiposUso!$A$1:$B$26,2,"FALSO")</f>
        <v>Captação de água subterrânea por meio de poço tubular já existente</v>
      </c>
      <c r="N847" s="14" t="s">
        <v>30</v>
      </c>
      <c r="O847" s="1" t="s">
        <v>11450</v>
      </c>
      <c r="P847" s="1" t="s">
        <v>98</v>
      </c>
      <c r="Q847" s="1" t="s">
        <v>11451</v>
      </c>
      <c r="R847" s="1" t="s">
        <v>11452</v>
      </c>
      <c r="S847" s="19">
        <f t="shared" si="16"/>
        <v>2.1388888888888888</v>
      </c>
      <c r="T847" s="14">
        <v>7.7</v>
      </c>
    </row>
    <row r="848" spans="1:21" s="1" customFormat="1" ht="15" customHeight="1" x14ac:dyDescent="0.2">
      <c r="A848" s="1" t="s">
        <v>11453</v>
      </c>
      <c r="B848" s="1" t="s">
        <v>11454</v>
      </c>
      <c r="C848" s="1" t="s">
        <v>11455</v>
      </c>
      <c r="D848" s="14" t="s">
        <v>1796</v>
      </c>
      <c r="E848" s="1" t="s">
        <v>11456</v>
      </c>
      <c r="F848" s="2">
        <v>41983</v>
      </c>
      <c r="G848" s="2">
        <v>43809</v>
      </c>
      <c r="H848" s="33" t="s">
        <v>15</v>
      </c>
      <c r="I848" s="1" t="s">
        <v>87</v>
      </c>
      <c r="J848" s="14" t="s">
        <v>91</v>
      </c>
      <c r="K848" s="14" t="s">
        <v>91</v>
      </c>
      <c r="L848" s="14">
        <v>8</v>
      </c>
      <c r="M848" s="31" t="str">
        <f>VLOOKUP(L848,TiposUso!$A$1:$B$26,2,"FALSO")</f>
        <v>Captação de água subterrânea por meio de poço tubular já existente</v>
      </c>
      <c r="N848" s="14" t="s">
        <v>70</v>
      </c>
      <c r="O848" s="1" t="s">
        <v>2661</v>
      </c>
      <c r="P848" s="1" t="s">
        <v>98</v>
      </c>
      <c r="Q848" s="1" t="s">
        <v>11457</v>
      </c>
      <c r="R848" s="1" t="s">
        <v>11458</v>
      </c>
      <c r="S848" s="19">
        <f t="shared" si="16"/>
        <v>0.91666666666666663</v>
      </c>
      <c r="T848" s="14">
        <v>3.3</v>
      </c>
    </row>
    <row r="849" spans="1:21" s="1" customFormat="1" ht="15" customHeight="1" x14ac:dyDescent="0.2">
      <c r="A849" s="1" t="s">
        <v>11459</v>
      </c>
      <c r="B849" s="1" t="s">
        <v>11460</v>
      </c>
      <c r="C849" s="1" t="s">
        <v>11461</v>
      </c>
      <c r="D849" s="14" t="s">
        <v>429</v>
      </c>
      <c r="E849" s="1" t="s">
        <v>11462</v>
      </c>
      <c r="F849" s="2">
        <v>41983</v>
      </c>
      <c r="G849" s="2">
        <v>43809</v>
      </c>
      <c r="H849" s="33" t="s">
        <v>15</v>
      </c>
      <c r="I849" s="1" t="s">
        <v>87</v>
      </c>
      <c r="J849" s="14" t="s">
        <v>91</v>
      </c>
      <c r="K849" s="14" t="s">
        <v>91</v>
      </c>
      <c r="L849" s="14">
        <v>8</v>
      </c>
      <c r="M849" s="31" t="str">
        <f>VLOOKUP(L849,TiposUso!$A$1:$B$26,2,"FALSO")</f>
        <v>Captação de água subterrânea por meio de poço tubular já existente</v>
      </c>
      <c r="N849" s="14" t="s">
        <v>29</v>
      </c>
      <c r="O849" s="1" t="s">
        <v>432</v>
      </c>
      <c r="P849" s="1" t="s">
        <v>98</v>
      </c>
      <c r="Q849" s="1" t="s">
        <v>11463</v>
      </c>
      <c r="R849" s="1" t="s">
        <v>11464</v>
      </c>
      <c r="S849" s="19">
        <f t="shared" si="16"/>
        <v>2.4444444444444446</v>
      </c>
      <c r="T849" s="14">
        <v>8.8000000000000007</v>
      </c>
    </row>
    <row r="850" spans="1:21" s="1" customFormat="1" ht="15" customHeight="1" x14ac:dyDescent="0.2">
      <c r="A850" s="1" t="s">
        <v>11465</v>
      </c>
      <c r="B850" s="1" t="s">
        <v>11466</v>
      </c>
      <c r="C850" s="1" t="s">
        <v>11467</v>
      </c>
      <c r="D850" s="14" t="s">
        <v>429</v>
      </c>
      <c r="E850" s="1" t="s">
        <v>11468</v>
      </c>
      <c r="F850" s="2">
        <v>41983</v>
      </c>
      <c r="G850" s="2">
        <v>43809</v>
      </c>
      <c r="H850" s="33" t="s">
        <v>15</v>
      </c>
      <c r="I850" s="1" t="s">
        <v>298</v>
      </c>
      <c r="J850" s="14" t="s">
        <v>91</v>
      </c>
      <c r="K850" s="14" t="s">
        <v>91</v>
      </c>
      <c r="L850" s="14">
        <v>8</v>
      </c>
      <c r="M850" s="31" t="str">
        <f>VLOOKUP(L850,TiposUso!$A$1:$B$26,2,"FALSO")</f>
        <v>Captação de água subterrânea por meio de poço tubular já existente</v>
      </c>
      <c r="N850" s="14" t="s">
        <v>29</v>
      </c>
      <c r="O850" s="1" t="s">
        <v>478</v>
      </c>
      <c r="P850" s="1" t="s">
        <v>98</v>
      </c>
      <c r="Q850" s="1" t="s">
        <v>11469</v>
      </c>
      <c r="R850" s="1" t="s">
        <v>7942</v>
      </c>
      <c r="S850" s="19">
        <f t="shared" si="16"/>
        <v>1</v>
      </c>
      <c r="T850" s="14">
        <v>3.6</v>
      </c>
    </row>
    <row r="851" spans="1:21" s="1" customFormat="1" ht="15" customHeight="1" x14ac:dyDescent="0.2">
      <c r="A851" s="1" t="s">
        <v>11470</v>
      </c>
      <c r="B851" s="1" t="s">
        <v>11471</v>
      </c>
      <c r="C851" s="1" t="s">
        <v>11472</v>
      </c>
      <c r="D851" s="14" t="s">
        <v>484</v>
      </c>
      <c r="E851" s="1" t="s">
        <v>11473</v>
      </c>
      <c r="F851" s="2">
        <v>41983</v>
      </c>
      <c r="G851" s="2">
        <v>43809</v>
      </c>
      <c r="H851" s="33" t="s">
        <v>15</v>
      </c>
      <c r="I851" s="1" t="s">
        <v>11474</v>
      </c>
      <c r="J851" s="14" t="s">
        <v>91</v>
      </c>
      <c r="K851" s="14" t="s">
        <v>91</v>
      </c>
      <c r="L851" s="14">
        <v>8</v>
      </c>
      <c r="M851" s="31" t="str">
        <f>VLOOKUP(L851,TiposUso!$A$1:$B$26,2,"FALSO")</f>
        <v>Captação de água subterrânea por meio de poço tubular já existente</v>
      </c>
      <c r="N851" s="14" t="s">
        <v>27</v>
      </c>
      <c r="O851" s="1" t="s">
        <v>4629</v>
      </c>
      <c r="P851" s="1" t="s">
        <v>98</v>
      </c>
      <c r="Q851" s="1" t="s">
        <v>11475</v>
      </c>
      <c r="R851" s="1" t="s">
        <v>11476</v>
      </c>
      <c r="S851" s="19">
        <f t="shared" si="16"/>
        <v>1.1111111111111112</v>
      </c>
      <c r="T851" s="14">
        <v>4</v>
      </c>
    </row>
    <row r="852" spans="1:21" s="1" customFormat="1" ht="15" customHeight="1" x14ac:dyDescent="0.2">
      <c r="A852" s="1" t="s">
        <v>11477</v>
      </c>
      <c r="B852" s="1" t="s">
        <v>11478</v>
      </c>
      <c r="C852" s="1" t="s">
        <v>88</v>
      </c>
      <c r="D852" s="14" t="s">
        <v>7970</v>
      </c>
      <c r="E852" s="1" t="s">
        <v>11479</v>
      </c>
      <c r="F852" s="2">
        <v>41983</v>
      </c>
      <c r="G852" s="2">
        <v>43809</v>
      </c>
      <c r="H852" s="33" t="s">
        <v>15</v>
      </c>
      <c r="I852" s="1" t="s">
        <v>87</v>
      </c>
      <c r="J852" s="14" t="s">
        <v>91</v>
      </c>
      <c r="K852" s="14" t="s">
        <v>91</v>
      </c>
      <c r="L852" s="14">
        <v>8</v>
      </c>
      <c r="M852" s="31" t="str">
        <f>VLOOKUP(L852,TiposUso!$A$1:$B$26,2,"FALSO")</f>
        <v>Captação de água subterrânea por meio de poço tubular já existente</v>
      </c>
      <c r="N852" s="14" t="s">
        <v>72</v>
      </c>
      <c r="O852" s="1" t="s">
        <v>11480</v>
      </c>
      <c r="P852" s="1" t="s">
        <v>98</v>
      </c>
      <c r="Q852" s="1" t="s">
        <v>11481</v>
      </c>
      <c r="R852" s="1" t="s">
        <v>11482</v>
      </c>
      <c r="S852" s="19">
        <f t="shared" si="16"/>
        <v>0.33333333333333331</v>
      </c>
      <c r="T852" s="14">
        <v>1.2</v>
      </c>
    </row>
    <row r="853" spans="1:21" s="1" customFormat="1" ht="15" customHeight="1" x14ac:dyDescent="0.2">
      <c r="A853" s="1" t="s">
        <v>11483</v>
      </c>
      <c r="B853" s="1" t="s">
        <v>11478</v>
      </c>
      <c r="C853" s="1" t="s">
        <v>88</v>
      </c>
      <c r="D853" s="14" t="s">
        <v>484</v>
      </c>
      <c r="E853" s="1" t="s">
        <v>11484</v>
      </c>
      <c r="F853" s="2">
        <v>41983</v>
      </c>
      <c r="G853" s="2">
        <v>43809</v>
      </c>
      <c r="H853" s="33" t="s">
        <v>15</v>
      </c>
      <c r="I853" s="1" t="s">
        <v>87</v>
      </c>
      <c r="J853" s="14" t="s">
        <v>91</v>
      </c>
      <c r="K853" s="14" t="s">
        <v>91</v>
      </c>
      <c r="L853" s="14">
        <v>8</v>
      </c>
      <c r="M853" s="31" t="str">
        <f>VLOOKUP(L853,TiposUso!$A$1:$B$26,2,"FALSO")</f>
        <v>Captação de água subterrânea por meio de poço tubular já existente</v>
      </c>
      <c r="N853" s="14" t="s">
        <v>72</v>
      </c>
      <c r="O853" s="1" t="s">
        <v>495</v>
      </c>
      <c r="P853" s="1" t="s">
        <v>98</v>
      </c>
      <c r="Q853" s="1" t="s">
        <v>11485</v>
      </c>
      <c r="R853" s="1" t="s">
        <v>11486</v>
      </c>
      <c r="S853" s="19">
        <f t="shared" si="16"/>
        <v>0.41666666666666669</v>
      </c>
      <c r="T853" s="14">
        <v>1.5</v>
      </c>
    </row>
    <row r="854" spans="1:21" s="1" customFormat="1" ht="15" customHeight="1" x14ac:dyDescent="0.2">
      <c r="A854" s="1" t="s">
        <v>11487</v>
      </c>
      <c r="B854" s="1" t="s">
        <v>11488</v>
      </c>
      <c r="C854" s="1" t="s">
        <v>11489</v>
      </c>
      <c r="D854" s="14" t="s">
        <v>522</v>
      </c>
      <c r="E854" s="1" t="s">
        <v>11490</v>
      </c>
      <c r="F854" s="2">
        <v>41983</v>
      </c>
      <c r="G854" s="2">
        <v>43809</v>
      </c>
      <c r="H854" s="33" t="s">
        <v>15</v>
      </c>
      <c r="I854" s="1" t="s">
        <v>11491</v>
      </c>
      <c r="J854" s="14" t="s">
        <v>91</v>
      </c>
      <c r="K854" s="14" t="s">
        <v>91</v>
      </c>
      <c r="L854" s="14">
        <v>8</v>
      </c>
      <c r="M854" s="31" t="str">
        <f>VLOOKUP(L854,TiposUso!$A$1:$B$26,2,"FALSO")</f>
        <v>Captação de água subterrânea por meio de poço tubular já existente</v>
      </c>
      <c r="N854" s="14" t="s">
        <v>72</v>
      </c>
      <c r="O854" s="1" t="s">
        <v>3381</v>
      </c>
      <c r="P854" s="1" t="s">
        <v>98</v>
      </c>
      <c r="Q854" s="1" t="s">
        <v>11492</v>
      </c>
      <c r="R854" s="1" t="s">
        <v>11493</v>
      </c>
      <c r="S854" s="19">
        <f t="shared" si="16"/>
        <v>2.0166666666666666</v>
      </c>
      <c r="T854" s="14">
        <v>7.26</v>
      </c>
    </row>
    <row r="855" spans="1:21" s="1" customFormat="1" ht="15" customHeight="1" x14ac:dyDescent="0.2">
      <c r="A855" s="1" t="s">
        <v>11494</v>
      </c>
      <c r="B855" s="1" t="s">
        <v>11495</v>
      </c>
      <c r="C855" s="1" t="s">
        <v>11496</v>
      </c>
      <c r="D855" s="14" t="s">
        <v>484</v>
      </c>
      <c r="E855" s="1" t="s">
        <v>11497</v>
      </c>
      <c r="F855" s="2">
        <v>41983</v>
      </c>
      <c r="G855" s="2">
        <v>43389</v>
      </c>
      <c r="H855" s="33" t="s">
        <v>15</v>
      </c>
      <c r="I855" s="1" t="s">
        <v>298</v>
      </c>
      <c r="J855" s="14" t="s">
        <v>91</v>
      </c>
      <c r="K855" s="14" t="s">
        <v>91</v>
      </c>
      <c r="L855" s="14">
        <v>8</v>
      </c>
      <c r="M855" s="31" t="str">
        <f>VLOOKUP(L855,TiposUso!$A$1:$B$26,2,"FALSO")</f>
        <v>Captação de água subterrânea por meio de poço tubular já existente</v>
      </c>
      <c r="N855" s="14" t="s">
        <v>27</v>
      </c>
      <c r="O855" s="1" t="s">
        <v>495</v>
      </c>
      <c r="P855" s="1" t="s">
        <v>98</v>
      </c>
      <c r="Q855" s="1" t="s">
        <v>11498</v>
      </c>
      <c r="R855" s="1" t="s">
        <v>11499</v>
      </c>
      <c r="S855" s="19">
        <f t="shared" si="16"/>
        <v>2.1138888888888889</v>
      </c>
      <c r="T855" s="14">
        <v>7.61</v>
      </c>
    </row>
    <row r="856" spans="1:21" s="1" customFormat="1" ht="15" customHeight="1" x14ac:dyDescent="0.2">
      <c r="A856" s="1" t="s">
        <v>11500</v>
      </c>
      <c r="B856" s="1" t="s">
        <v>11501</v>
      </c>
      <c r="C856" s="1" t="s">
        <v>11502</v>
      </c>
      <c r="D856" s="14" t="s">
        <v>123</v>
      </c>
      <c r="E856" s="1" t="s">
        <v>11503</v>
      </c>
      <c r="F856" s="2">
        <v>41983</v>
      </c>
      <c r="G856" s="2">
        <v>43809</v>
      </c>
      <c r="H856" s="33" t="s">
        <v>15</v>
      </c>
      <c r="I856" s="1" t="s">
        <v>11504</v>
      </c>
      <c r="J856" s="14" t="s">
        <v>91</v>
      </c>
      <c r="K856" s="14" t="s">
        <v>91</v>
      </c>
      <c r="L856" s="14">
        <v>8</v>
      </c>
      <c r="M856" s="31" t="str">
        <f>VLOOKUP(L856,TiposUso!$A$1:$B$26,2,"FALSO")</f>
        <v>Captação de água subterrânea por meio de poço tubular já existente</v>
      </c>
      <c r="N856" s="14" t="s">
        <v>27</v>
      </c>
      <c r="O856" s="1" t="s">
        <v>495</v>
      </c>
      <c r="P856" s="1" t="s">
        <v>98</v>
      </c>
      <c r="Q856" s="1" t="s">
        <v>11505</v>
      </c>
      <c r="R856" s="1" t="s">
        <v>11506</v>
      </c>
      <c r="S856" s="19">
        <f t="shared" si="16"/>
        <v>1.3722222222222222</v>
      </c>
      <c r="T856" s="14">
        <v>4.9400000000000004</v>
      </c>
    </row>
    <row r="857" spans="1:21" s="1" customFormat="1" ht="15" customHeight="1" x14ac:dyDescent="0.2">
      <c r="A857" s="1" t="s">
        <v>11508</v>
      </c>
      <c r="B857" s="1" t="s">
        <v>8599</v>
      </c>
      <c r="C857" s="1" t="s">
        <v>8600</v>
      </c>
      <c r="D857" s="14" t="s">
        <v>1449</v>
      </c>
      <c r="E857" s="1" t="s">
        <v>11509</v>
      </c>
      <c r="F857" s="2">
        <v>41986</v>
      </c>
      <c r="G857" s="2">
        <v>49291</v>
      </c>
      <c r="H857" s="33" t="s">
        <v>15</v>
      </c>
      <c r="I857" s="1" t="s">
        <v>826</v>
      </c>
      <c r="J857" s="14" t="s">
        <v>91</v>
      </c>
      <c r="K857" s="14" t="s">
        <v>91</v>
      </c>
      <c r="L857" s="14">
        <v>8</v>
      </c>
      <c r="M857" s="31" t="str">
        <f>VLOOKUP(L857,TiposUso!$A$1:$B$26,2,"FALSO")</f>
        <v>Captação de água subterrânea por meio de poço tubular já existente</v>
      </c>
      <c r="N857" s="14" t="s">
        <v>65</v>
      </c>
      <c r="O857" s="1" t="s">
        <v>135</v>
      </c>
      <c r="P857" s="1" t="s">
        <v>98</v>
      </c>
      <c r="Q857" s="1" t="s">
        <v>11510</v>
      </c>
      <c r="R857" s="1" t="s">
        <v>11511</v>
      </c>
      <c r="S857" s="19">
        <f t="shared" si="16"/>
        <v>15.638888888888889</v>
      </c>
      <c r="T857" s="14">
        <v>56.3</v>
      </c>
    </row>
    <row r="858" spans="1:21" s="1" customFormat="1" ht="15" customHeight="1" x14ac:dyDescent="0.2">
      <c r="A858" s="1" t="s">
        <v>11523</v>
      </c>
      <c r="B858" s="1" t="s">
        <v>11524</v>
      </c>
      <c r="C858" s="1" t="s">
        <v>11525</v>
      </c>
      <c r="D858" s="14" t="s">
        <v>7191</v>
      </c>
      <c r="E858" s="1" t="s">
        <v>11723</v>
      </c>
      <c r="F858" s="2">
        <v>41989</v>
      </c>
      <c r="G858" s="2">
        <v>43815</v>
      </c>
      <c r="H858" s="33" t="s">
        <v>15</v>
      </c>
      <c r="I858" s="1" t="s">
        <v>87</v>
      </c>
      <c r="J858" s="14" t="s">
        <v>91</v>
      </c>
      <c r="K858" s="14" t="s">
        <v>91</v>
      </c>
      <c r="L858" s="14">
        <v>8</v>
      </c>
      <c r="M858" s="31" t="str">
        <f>VLOOKUP(L858,TiposUso!$A$1:$B$26,2,"FALSO")</f>
        <v>Captação de água subterrânea por meio de poço tubular já existente</v>
      </c>
      <c r="N858" s="14" t="s">
        <v>31</v>
      </c>
      <c r="O858" s="1" t="s">
        <v>557</v>
      </c>
      <c r="P858" s="1" t="s">
        <v>98</v>
      </c>
      <c r="Q858" s="1" t="s">
        <v>11526</v>
      </c>
      <c r="R858" s="1" t="s">
        <v>11527</v>
      </c>
      <c r="S858" s="19">
        <f t="shared" si="16"/>
        <v>0.18611111111111112</v>
      </c>
      <c r="T858" s="14">
        <v>0.67</v>
      </c>
      <c r="U858" s="1" t="s">
        <v>11528</v>
      </c>
    </row>
    <row r="859" spans="1:21" s="1" customFormat="1" ht="15" customHeight="1" x14ac:dyDescent="0.2">
      <c r="A859" s="1" t="s">
        <v>11529</v>
      </c>
      <c r="B859" s="1" t="s">
        <v>11530</v>
      </c>
      <c r="C859" s="1" t="s">
        <v>11531</v>
      </c>
      <c r="D859" s="14" t="s">
        <v>11532</v>
      </c>
      <c r="E859" s="1" t="s">
        <v>11724</v>
      </c>
      <c r="F859" s="2">
        <v>41989</v>
      </c>
      <c r="G859" s="2">
        <v>43407</v>
      </c>
      <c r="H859" s="33" t="s">
        <v>15</v>
      </c>
      <c r="I859" s="1" t="s">
        <v>153</v>
      </c>
      <c r="J859" s="14" t="s">
        <v>91</v>
      </c>
      <c r="K859" s="14" t="s">
        <v>91</v>
      </c>
      <c r="L859" s="14">
        <v>11</v>
      </c>
      <c r="M859" s="31" t="str">
        <f>VLOOKUP(L859,TiposUso!$A$1:$B$26,2,"FALSO")</f>
        <v>Captação de água em surgência (nascente)</v>
      </c>
      <c r="N859" s="1" t="s">
        <v>82</v>
      </c>
      <c r="O859" s="1" t="s">
        <v>4345</v>
      </c>
      <c r="P859" s="14" t="s">
        <v>395</v>
      </c>
      <c r="Q859" s="1" t="s">
        <v>11533</v>
      </c>
      <c r="R859" s="1" t="s">
        <v>11534</v>
      </c>
      <c r="S859" s="19">
        <f t="shared" si="16"/>
        <v>0.29722222222222222</v>
      </c>
      <c r="T859" s="14">
        <v>1.07</v>
      </c>
    </row>
    <row r="860" spans="1:21" s="1" customFormat="1" ht="15" customHeight="1" x14ac:dyDescent="0.2">
      <c r="A860" s="1" t="s">
        <v>11535</v>
      </c>
      <c r="B860" s="1" t="s">
        <v>11536</v>
      </c>
      <c r="C860" s="1" t="s">
        <v>11537</v>
      </c>
      <c r="D860" s="14" t="s">
        <v>11538</v>
      </c>
      <c r="E860" s="1" t="s">
        <v>11725</v>
      </c>
      <c r="F860" s="2">
        <v>41989</v>
      </c>
      <c r="G860" s="2">
        <v>43815</v>
      </c>
      <c r="H860" s="33" t="s">
        <v>15</v>
      </c>
      <c r="I860" s="1" t="s">
        <v>87</v>
      </c>
      <c r="J860" s="14" t="s">
        <v>91</v>
      </c>
      <c r="K860" s="14" t="s">
        <v>91</v>
      </c>
      <c r="L860" s="14">
        <v>8</v>
      </c>
      <c r="M860" s="31" t="str">
        <f>VLOOKUP(L860,TiposUso!$A$1:$B$26,2,"FALSO")</f>
        <v>Captação de água subterrânea por meio de poço tubular já existente</v>
      </c>
      <c r="N860" s="14" t="s">
        <v>32</v>
      </c>
      <c r="O860" s="1" t="s">
        <v>548</v>
      </c>
      <c r="P860" s="1" t="s">
        <v>98</v>
      </c>
      <c r="Q860" s="1" t="s">
        <v>11539</v>
      </c>
      <c r="R860" s="1" t="s">
        <v>11540</v>
      </c>
      <c r="S860" s="19">
        <f t="shared" si="16"/>
        <v>1.3888888888888888</v>
      </c>
      <c r="T860" s="14">
        <v>5</v>
      </c>
    </row>
    <row r="861" spans="1:21" s="1" customFormat="1" ht="15" customHeight="1" x14ac:dyDescent="0.2">
      <c r="A861" s="1" t="s">
        <v>11541</v>
      </c>
      <c r="B861" s="1" t="s">
        <v>11542</v>
      </c>
      <c r="C861" s="1" t="s">
        <v>11543</v>
      </c>
      <c r="D861" s="14" t="s">
        <v>2366</v>
      </c>
      <c r="E861" s="1" t="s">
        <v>11726</v>
      </c>
      <c r="F861" s="2">
        <v>41989</v>
      </c>
      <c r="G861" s="2">
        <v>43815</v>
      </c>
      <c r="H861" s="33" t="s">
        <v>15</v>
      </c>
      <c r="I861" s="1" t="s">
        <v>153</v>
      </c>
      <c r="J861" s="14" t="s">
        <v>91</v>
      </c>
      <c r="K861" s="14" t="s">
        <v>91</v>
      </c>
      <c r="L861" s="14">
        <v>9</v>
      </c>
      <c r="M861" s="31" t="str">
        <f>VLOOKUP(L861,TiposUso!$A$1:$B$26,2,"FALSO")</f>
        <v>Captação de água subterrânea por meio de poço manual (cisterna)</v>
      </c>
      <c r="N861" s="14" t="s">
        <v>76</v>
      </c>
      <c r="O861" s="1" t="s">
        <v>685</v>
      </c>
      <c r="P861" s="14" t="s">
        <v>1672</v>
      </c>
      <c r="Q861" s="1" t="s">
        <v>11544</v>
      </c>
      <c r="R861" s="1" t="s">
        <v>10977</v>
      </c>
      <c r="S861" s="19">
        <f t="shared" si="16"/>
        <v>2.2222222222222223</v>
      </c>
      <c r="T861" s="14">
        <v>8</v>
      </c>
    </row>
    <row r="862" spans="1:21" s="1" customFormat="1" ht="15" customHeight="1" x14ac:dyDescent="0.2">
      <c r="A862" s="1" t="s">
        <v>11545</v>
      </c>
      <c r="B862" s="1" t="s">
        <v>11546</v>
      </c>
      <c r="C862" s="1" t="s">
        <v>11547</v>
      </c>
      <c r="D862" s="14" t="s">
        <v>531</v>
      </c>
      <c r="E862" s="1" t="s">
        <v>11727</v>
      </c>
      <c r="F862" s="2">
        <v>41989</v>
      </c>
      <c r="G862" s="2">
        <v>43318</v>
      </c>
      <c r="H862" s="33" t="s">
        <v>15</v>
      </c>
      <c r="I862" s="1" t="s">
        <v>183</v>
      </c>
      <c r="J862" s="14" t="s">
        <v>91</v>
      </c>
      <c r="K862" s="14" t="s">
        <v>91</v>
      </c>
      <c r="L862" s="14">
        <v>9</v>
      </c>
      <c r="M862" s="31" t="str">
        <f>VLOOKUP(L862,TiposUso!$A$1:$B$26,2,"FALSO")</f>
        <v>Captação de água subterrânea por meio de poço manual (cisterna)</v>
      </c>
      <c r="N862" s="14" t="s">
        <v>77</v>
      </c>
      <c r="O862" s="1" t="s">
        <v>532</v>
      </c>
      <c r="P862" s="14" t="s">
        <v>1672</v>
      </c>
      <c r="Q862" s="1" t="s">
        <v>11548</v>
      </c>
      <c r="R862" s="1" t="s">
        <v>11549</v>
      </c>
      <c r="S862" s="19">
        <f t="shared" si="16"/>
        <v>0.58333333333333337</v>
      </c>
      <c r="T862" s="14">
        <v>2.1</v>
      </c>
    </row>
    <row r="863" spans="1:21" s="1" customFormat="1" ht="15" customHeight="1" x14ac:dyDescent="0.2">
      <c r="A863" s="1" t="s">
        <v>11550</v>
      </c>
      <c r="B863" s="1" t="s">
        <v>11551</v>
      </c>
      <c r="C863" s="1" t="s">
        <v>11552</v>
      </c>
      <c r="D863" s="14" t="s">
        <v>625</v>
      </c>
      <c r="E863" s="1" t="s">
        <v>11728</v>
      </c>
      <c r="F863" s="2">
        <v>41989</v>
      </c>
      <c r="G863" s="2">
        <v>43815</v>
      </c>
      <c r="H863" s="33" t="s">
        <v>15</v>
      </c>
      <c r="I863" s="1" t="s">
        <v>87</v>
      </c>
      <c r="J863" s="14" t="s">
        <v>91</v>
      </c>
      <c r="K863" s="14" t="s">
        <v>91</v>
      </c>
      <c r="L863" s="14">
        <v>8</v>
      </c>
      <c r="M863" s="31" t="str">
        <f>VLOOKUP(L863,TiposUso!$A$1:$B$26,2,"FALSO")</f>
        <v>Captação de água subterrânea por meio de poço tubular já existente</v>
      </c>
      <c r="N863" s="14" t="s">
        <v>31</v>
      </c>
      <c r="O863" s="1" t="s">
        <v>557</v>
      </c>
      <c r="P863" s="1" t="s">
        <v>98</v>
      </c>
      <c r="Q863" s="1" t="s">
        <v>11553</v>
      </c>
      <c r="R863" s="1" t="s">
        <v>11554</v>
      </c>
      <c r="S863" s="19">
        <f t="shared" si="16"/>
        <v>0.88888888888888884</v>
      </c>
      <c r="T863" s="14">
        <v>3.2</v>
      </c>
    </row>
    <row r="864" spans="1:21" s="1" customFormat="1" ht="15" customHeight="1" x14ac:dyDescent="0.2">
      <c r="A864" s="1" t="s">
        <v>11604</v>
      </c>
      <c r="B864" s="1" t="s">
        <v>11605</v>
      </c>
      <c r="C864" s="1" t="s">
        <v>11606</v>
      </c>
      <c r="D864" s="14" t="s">
        <v>5355</v>
      </c>
      <c r="E864" s="1" t="s">
        <v>11607</v>
      </c>
      <c r="F864" s="2">
        <v>41989</v>
      </c>
      <c r="G864" s="2">
        <v>43450</v>
      </c>
      <c r="H864" s="33" t="s">
        <v>15</v>
      </c>
      <c r="I864" s="1" t="s">
        <v>8319</v>
      </c>
      <c r="J864" s="14" t="s">
        <v>91</v>
      </c>
      <c r="K864" s="14" t="s">
        <v>91</v>
      </c>
      <c r="L864" s="14">
        <v>26</v>
      </c>
      <c r="M864" s="31" t="str">
        <f>VLOOKUP(L864,TiposUso!$A$1:$B$26,2,"FALSO")</f>
        <v>Dragagem em cava aluvionar para fins de extração mineral</v>
      </c>
      <c r="N864" s="14" t="s">
        <v>32</v>
      </c>
      <c r="O864" s="1" t="s">
        <v>548</v>
      </c>
      <c r="P864" s="1" t="s">
        <v>7723</v>
      </c>
      <c r="Q864" s="36" t="s">
        <v>11608</v>
      </c>
      <c r="R864" s="36" t="s">
        <v>11609</v>
      </c>
      <c r="S864" s="19"/>
      <c r="T864" s="14" t="s">
        <v>91</v>
      </c>
    </row>
    <row r="865" spans="1:21" s="1" customFormat="1" ht="15" customHeight="1" x14ac:dyDescent="0.2">
      <c r="A865" s="1" t="s">
        <v>11755</v>
      </c>
      <c r="B865" s="1" t="s">
        <v>11756</v>
      </c>
      <c r="C865" s="1" t="s">
        <v>11757</v>
      </c>
      <c r="D865" s="14" t="s">
        <v>4957</v>
      </c>
      <c r="E865" s="1" t="s">
        <v>11758</v>
      </c>
      <c r="F865" s="2">
        <v>41990</v>
      </c>
      <c r="G865" s="2">
        <v>43816</v>
      </c>
      <c r="H865" s="33" t="s">
        <v>15</v>
      </c>
      <c r="I865" s="1" t="s">
        <v>7666</v>
      </c>
      <c r="J865" s="14" t="s">
        <v>91</v>
      </c>
      <c r="K865" s="14" t="s">
        <v>91</v>
      </c>
      <c r="L865" s="14">
        <v>8</v>
      </c>
      <c r="M865" s="31" t="str">
        <f>VLOOKUP(L865,TiposUso!$A$1:$B$26,2,"FALSO")</f>
        <v>Captação de água subterrânea por meio de poço tubular já existente</v>
      </c>
      <c r="N865" s="14" t="s">
        <v>73</v>
      </c>
      <c r="O865" s="1" t="s">
        <v>307</v>
      </c>
      <c r="P865" s="1" t="s">
        <v>98</v>
      </c>
      <c r="Q865" s="1" t="s">
        <v>11759</v>
      </c>
      <c r="R865" s="1" t="s">
        <v>11760</v>
      </c>
      <c r="S865" s="19">
        <f t="shared" si="16"/>
        <v>0.61111111111111116</v>
      </c>
      <c r="T865" s="14">
        <v>2.2000000000000002</v>
      </c>
    </row>
    <row r="866" spans="1:21" s="1" customFormat="1" ht="15" customHeight="1" x14ac:dyDescent="0.2">
      <c r="A866" s="1" t="s">
        <v>11761</v>
      </c>
      <c r="B866" s="1" t="s">
        <v>11762</v>
      </c>
      <c r="C866" s="1" t="s">
        <v>11763</v>
      </c>
      <c r="D866" s="14" t="s">
        <v>5990</v>
      </c>
      <c r="E866" s="1" t="s">
        <v>11764</v>
      </c>
      <c r="F866" s="2">
        <v>41990</v>
      </c>
      <c r="G866" s="2">
        <v>43816</v>
      </c>
      <c r="H866" s="33" t="s">
        <v>15</v>
      </c>
      <c r="I866" s="1" t="s">
        <v>183</v>
      </c>
      <c r="J866" s="14" t="s">
        <v>91</v>
      </c>
      <c r="K866" s="14" t="s">
        <v>91</v>
      </c>
      <c r="L866" s="14">
        <v>8</v>
      </c>
      <c r="M866" s="31" t="str">
        <f>VLOOKUP(L866,TiposUso!$A$1:$B$26,2,"FALSO")</f>
        <v>Captação de água subterrânea por meio de poço tubular já existente</v>
      </c>
      <c r="N866" s="14" t="s">
        <v>25</v>
      </c>
      <c r="O866" s="1" t="s">
        <v>11765</v>
      </c>
      <c r="P866" s="1" t="s">
        <v>98</v>
      </c>
      <c r="Q866" s="1" t="s">
        <v>11766</v>
      </c>
      <c r="R866" s="1" t="s">
        <v>4504</v>
      </c>
      <c r="S866" s="19">
        <f t="shared" si="16"/>
        <v>2.7222222222222223</v>
      </c>
      <c r="T866" s="14">
        <v>9.8000000000000007</v>
      </c>
    </row>
    <row r="867" spans="1:21" s="1" customFormat="1" ht="15" customHeight="1" x14ac:dyDescent="0.2">
      <c r="A867" s="1" t="s">
        <v>11767</v>
      </c>
      <c r="B867" s="1" t="s">
        <v>11768</v>
      </c>
      <c r="C867" s="1" t="s">
        <v>11769</v>
      </c>
      <c r="D867" s="14" t="s">
        <v>915</v>
      </c>
      <c r="E867" s="1" t="s">
        <v>11770</v>
      </c>
      <c r="F867" s="2">
        <v>41990</v>
      </c>
      <c r="G867" s="2">
        <v>43816</v>
      </c>
      <c r="H867" s="33" t="s">
        <v>15</v>
      </c>
      <c r="I867" s="1" t="s">
        <v>1146</v>
      </c>
      <c r="J867" s="14" t="s">
        <v>91</v>
      </c>
      <c r="K867" s="14" t="s">
        <v>91</v>
      </c>
      <c r="L867" s="14">
        <v>8</v>
      </c>
      <c r="M867" s="31" t="str">
        <f>VLOOKUP(L867,TiposUso!$A$1:$B$26,2,"FALSO")</f>
        <v>Captação de água subterrânea por meio de poço tubular já existente</v>
      </c>
      <c r="N867" s="14" t="s">
        <v>73</v>
      </c>
      <c r="O867" s="1" t="s">
        <v>307</v>
      </c>
      <c r="P867" s="1" t="s">
        <v>98</v>
      </c>
      <c r="Q867" s="1" t="s">
        <v>11771</v>
      </c>
      <c r="R867" s="1" t="s">
        <v>11772</v>
      </c>
      <c r="S867" s="19">
        <f t="shared" si="16"/>
        <v>1.1111111111111112</v>
      </c>
      <c r="T867" s="14">
        <v>4</v>
      </c>
    </row>
    <row r="868" spans="1:21" s="1" customFormat="1" ht="15" customHeight="1" x14ac:dyDescent="0.2">
      <c r="A868" s="1" t="s">
        <v>11773</v>
      </c>
      <c r="B868" s="1" t="s">
        <v>11774</v>
      </c>
      <c r="C868" s="1" t="s">
        <v>11775</v>
      </c>
      <c r="D868" s="14" t="s">
        <v>11776</v>
      </c>
      <c r="E868" s="1" t="s">
        <v>11777</v>
      </c>
      <c r="F868" s="2">
        <v>41990</v>
      </c>
      <c r="G868" s="2">
        <v>42870</v>
      </c>
      <c r="H868" s="33" t="s">
        <v>15</v>
      </c>
      <c r="I868" s="1" t="s">
        <v>153</v>
      </c>
      <c r="J868" s="14" t="s">
        <v>91</v>
      </c>
      <c r="K868" s="14" t="s">
        <v>91</v>
      </c>
      <c r="L868" s="14">
        <v>8</v>
      </c>
      <c r="M868" s="31" t="str">
        <f>VLOOKUP(L868,TiposUso!$A$1:$B$26,2,"FALSO")</f>
        <v>Captação de água subterrânea por meio de poço tubular já existente</v>
      </c>
      <c r="N868" s="14" t="s">
        <v>31</v>
      </c>
      <c r="O868" s="1" t="s">
        <v>4337</v>
      </c>
      <c r="P868" s="1" t="s">
        <v>98</v>
      </c>
      <c r="Q868" s="1" t="s">
        <v>11778</v>
      </c>
      <c r="R868" s="1" t="s">
        <v>11779</v>
      </c>
      <c r="S868" s="19">
        <f t="shared" si="16"/>
        <v>0.33333333333333331</v>
      </c>
      <c r="T868" s="14">
        <v>1.2</v>
      </c>
    </row>
    <row r="869" spans="1:21" s="1" customFormat="1" ht="15" customHeight="1" x14ac:dyDescent="0.2">
      <c r="A869" s="1" t="s">
        <v>11780</v>
      </c>
      <c r="B869" s="1" t="s">
        <v>11781</v>
      </c>
      <c r="C869" s="1" t="s">
        <v>11782</v>
      </c>
      <c r="D869" s="14" t="s">
        <v>4985</v>
      </c>
      <c r="E869" s="1" t="s">
        <v>11783</v>
      </c>
      <c r="F869" s="2">
        <v>41990</v>
      </c>
      <c r="G869" s="2">
        <v>43816</v>
      </c>
      <c r="H869" s="33" t="s">
        <v>15</v>
      </c>
      <c r="I869" s="1" t="s">
        <v>87</v>
      </c>
      <c r="J869" s="14" t="s">
        <v>91</v>
      </c>
      <c r="K869" s="14" t="s">
        <v>91</v>
      </c>
      <c r="L869" s="14">
        <v>8</v>
      </c>
      <c r="M869" s="31" t="str">
        <f>VLOOKUP(L869,TiposUso!$A$1:$B$26,2,"FALSO")</f>
        <v>Captação de água subterrânea por meio de poço tubular já existente</v>
      </c>
      <c r="N869" s="14" t="s">
        <v>31</v>
      </c>
      <c r="O869" s="1" t="s">
        <v>307</v>
      </c>
      <c r="P869" s="1" t="s">
        <v>98</v>
      </c>
      <c r="Q869" s="1" t="s">
        <v>11784</v>
      </c>
      <c r="R869" s="1" t="s">
        <v>11785</v>
      </c>
      <c r="S869" s="19">
        <f t="shared" si="16"/>
        <v>2.5</v>
      </c>
      <c r="T869" s="14">
        <v>9</v>
      </c>
    </row>
    <row r="870" spans="1:21" s="1" customFormat="1" ht="15" customHeight="1" x14ac:dyDescent="0.2">
      <c r="A870" s="1" t="s">
        <v>11786</v>
      </c>
      <c r="B870" s="1" t="s">
        <v>11787</v>
      </c>
      <c r="C870" s="1" t="s">
        <v>11788</v>
      </c>
      <c r="D870" s="14" t="s">
        <v>915</v>
      </c>
      <c r="E870" s="1" t="s">
        <v>11789</v>
      </c>
      <c r="F870" s="2">
        <v>41990</v>
      </c>
      <c r="G870" s="2">
        <v>43816</v>
      </c>
      <c r="H870" s="33" t="s">
        <v>15</v>
      </c>
      <c r="I870" s="1" t="s">
        <v>87</v>
      </c>
      <c r="J870" s="14" t="s">
        <v>91</v>
      </c>
      <c r="K870" s="14" t="s">
        <v>91</v>
      </c>
      <c r="L870" s="14">
        <v>8</v>
      </c>
      <c r="M870" s="31" t="str">
        <f>VLOOKUP(L870,TiposUso!$A$1:$B$26,2,"FALSO")</f>
        <v>Captação de água subterrânea por meio de poço tubular já existente</v>
      </c>
      <c r="N870" s="14" t="s">
        <v>73</v>
      </c>
      <c r="O870" s="1" t="s">
        <v>307</v>
      </c>
      <c r="P870" s="1" t="s">
        <v>98</v>
      </c>
      <c r="Q870" s="1" t="s">
        <v>11790</v>
      </c>
      <c r="R870" s="1" t="s">
        <v>11791</v>
      </c>
      <c r="S870" s="19">
        <f t="shared" si="16"/>
        <v>1.1388888888888888</v>
      </c>
      <c r="T870" s="14">
        <v>4.0999999999999996</v>
      </c>
    </row>
    <row r="871" spans="1:21" s="1" customFormat="1" ht="15" customHeight="1" x14ac:dyDescent="0.2">
      <c r="A871" s="1" t="s">
        <v>11792</v>
      </c>
      <c r="B871" s="1" t="s">
        <v>11793</v>
      </c>
      <c r="C871" s="1" t="s">
        <v>11794</v>
      </c>
      <c r="D871" s="14" t="s">
        <v>5990</v>
      </c>
      <c r="E871" s="1" t="s">
        <v>11795</v>
      </c>
      <c r="F871" s="2">
        <v>41990</v>
      </c>
      <c r="G871" s="2">
        <v>43816</v>
      </c>
      <c r="H871" s="33" t="s">
        <v>15</v>
      </c>
      <c r="I871" s="1" t="s">
        <v>183</v>
      </c>
      <c r="J871" s="14" t="s">
        <v>91</v>
      </c>
      <c r="K871" s="14" t="s">
        <v>91</v>
      </c>
      <c r="L871" s="14">
        <v>8</v>
      </c>
      <c r="M871" s="31" t="str">
        <f>VLOOKUP(L871,TiposUso!$A$1:$B$26,2,"FALSO")</f>
        <v>Captação de água subterrânea por meio de poço tubular já existente</v>
      </c>
      <c r="N871" s="14" t="s">
        <v>25</v>
      </c>
      <c r="O871" s="1" t="s">
        <v>154</v>
      </c>
      <c r="P871" s="1" t="s">
        <v>98</v>
      </c>
      <c r="Q871" s="1" t="s">
        <v>11796</v>
      </c>
      <c r="R871" s="1" t="s">
        <v>11797</v>
      </c>
      <c r="S871" s="19">
        <f t="shared" si="16"/>
        <v>0.97222222222222221</v>
      </c>
      <c r="T871" s="14">
        <v>3.5</v>
      </c>
    </row>
    <row r="872" spans="1:21" s="1" customFormat="1" ht="15" customHeight="1" x14ac:dyDescent="0.2">
      <c r="A872" s="1" t="s">
        <v>11798</v>
      </c>
      <c r="B872" s="1" t="s">
        <v>11799</v>
      </c>
      <c r="C872" s="1" t="s">
        <v>11800</v>
      </c>
      <c r="D872" s="14" t="s">
        <v>1586</v>
      </c>
      <c r="E872" s="1" t="s">
        <v>11801</v>
      </c>
      <c r="F872" s="2">
        <v>41990</v>
      </c>
      <c r="G872" s="2">
        <v>42921</v>
      </c>
      <c r="H872" s="33" t="s">
        <v>15</v>
      </c>
      <c r="I872" s="1" t="s">
        <v>153</v>
      </c>
      <c r="J872" s="14" t="s">
        <v>91</v>
      </c>
      <c r="K872" s="14" t="s">
        <v>91</v>
      </c>
      <c r="L872" s="14">
        <v>8</v>
      </c>
      <c r="M872" s="31" t="str">
        <f>VLOOKUP(L872,TiposUso!$A$1:$B$26,2,"FALSO")</f>
        <v>Captação de água subterrânea por meio de poço tubular já existente</v>
      </c>
      <c r="N872" s="14" t="s">
        <v>31</v>
      </c>
      <c r="O872" s="1" t="s">
        <v>557</v>
      </c>
      <c r="P872" s="1" t="s">
        <v>98</v>
      </c>
      <c r="Q872" s="1" t="s">
        <v>11802</v>
      </c>
      <c r="R872" s="1" t="s">
        <v>11803</v>
      </c>
      <c r="S872" s="19">
        <f t="shared" si="16"/>
        <v>2.7777777777777777</v>
      </c>
      <c r="T872" s="14">
        <v>10</v>
      </c>
    </row>
    <row r="873" spans="1:21" s="1" customFormat="1" ht="15" customHeight="1" x14ac:dyDescent="0.2">
      <c r="A873" s="1" t="s">
        <v>11804</v>
      </c>
      <c r="B873" s="1" t="s">
        <v>11805</v>
      </c>
      <c r="C873" s="1" t="s">
        <v>11806</v>
      </c>
      <c r="D873" s="14" t="s">
        <v>2741</v>
      </c>
      <c r="E873" s="1" t="s">
        <v>11807</v>
      </c>
      <c r="F873" s="2">
        <v>41990</v>
      </c>
      <c r="G873" s="2">
        <v>43424</v>
      </c>
      <c r="H873" s="33" t="s">
        <v>15</v>
      </c>
      <c r="I873" s="1" t="s">
        <v>142</v>
      </c>
      <c r="J873" s="14" t="s">
        <v>91</v>
      </c>
      <c r="K873" s="14" t="s">
        <v>91</v>
      </c>
      <c r="L873" s="14">
        <v>8</v>
      </c>
      <c r="M873" s="31" t="str">
        <f>VLOOKUP(L873,TiposUso!$A$1:$B$26,2,"FALSO")</f>
        <v>Captação de água subterrânea por meio de poço tubular já existente</v>
      </c>
      <c r="N873" s="14" t="s">
        <v>73</v>
      </c>
      <c r="O873" s="1" t="s">
        <v>307</v>
      </c>
      <c r="P873" s="1" t="s">
        <v>98</v>
      </c>
      <c r="Q873" s="1" t="s">
        <v>11808</v>
      </c>
      <c r="R873" s="1" t="s">
        <v>11809</v>
      </c>
      <c r="S873" s="19">
        <f t="shared" si="16"/>
        <v>2.9166666666666665</v>
      </c>
      <c r="T873" s="14">
        <v>10.5</v>
      </c>
    </row>
    <row r="874" spans="1:21" s="1" customFormat="1" ht="15" customHeight="1" x14ac:dyDescent="0.2">
      <c r="A874" s="1" t="s">
        <v>11810</v>
      </c>
      <c r="B874" s="1" t="s">
        <v>11811</v>
      </c>
      <c r="C874" s="1" t="s">
        <v>11812</v>
      </c>
      <c r="D874" s="14" t="s">
        <v>996</v>
      </c>
      <c r="E874" s="1" t="s">
        <v>11813</v>
      </c>
      <c r="F874" s="2">
        <v>41990</v>
      </c>
      <c r="G874" s="2">
        <v>43010</v>
      </c>
      <c r="H874" s="33" t="s">
        <v>15</v>
      </c>
      <c r="I874" s="1" t="s">
        <v>298</v>
      </c>
      <c r="J874" s="14" t="s">
        <v>91</v>
      </c>
      <c r="K874" s="14" t="s">
        <v>91</v>
      </c>
      <c r="L874" s="14">
        <v>8</v>
      </c>
      <c r="M874" s="31" t="str">
        <f>VLOOKUP(L874,TiposUso!$A$1:$B$26,2,"FALSO")</f>
        <v>Captação de água subterrânea por meio de poço tubular já existente</v>
      </c>
      <c r="N874" s="14" t="s">
        <v>64</v>
      </c>
      <c r="O874" s="1" t="s">
        <v>7364</v>
      </c>
      <c r="P874" s="1" t="s">
        <v>98</v>
      </c>
      <c r="Q874" s="1" t="s">
        <v>11814</v>
      </c>
      <c r="R874" s="1" t="s">
        <v>11815</v>
      </c>
      <c r="S874" s="19">
        <f t="shared" si="16"/>
        <v>1.25</v>
      </c>
      <c r="T874" s="14">
        <v>4.5</v>
      </c>
    </row>
    <row r="875" spans="1:21" s="1" customFormat="1" ht="15" customHeight="1" x14ac:dyDescent="0.2">
      <c r="A875" s="1" t="s">
        <v>11816</v>
      </c>
      <c r="B875" s="1" t="s">
        <v>11817</v>
      </c>
      <c r="C875" s="1" t="s">
        <v>11818</v>
      </c>
      <c r="D875" s="14" t="s">
        <v>960</v>
      </c>
      <c r="E875" s="1" t="s">
        <v>11819</v>
      </c>
      <c r="F875" s="2">
        <v>41990</v>
      </c>
      <c r="G875" s="2">
        <v>43816</v>
      </c>
      <c r="H875" s="33" t="s">
        <v>15</v>
      </c>
      <c r="I875" s="1" t="s">
        <v>183</v>
      </c>
      <c r="J875" s="14" t="s">
        <v>91</v>
      </c>
      <c r="K875" s="14" t="s">
        <v>91</v>
      </c>
      <c r="L875" s="14">
        <v>8</v>
      </c>
      <c r="M875" s="31" t="str">
        <f>VLOOKUP(L875,TiposUso!$A$1:$B$26,2,"FALSO")</f>
        <v>Captação de água subterrânea por meio de poço tubular já existente</v>
      </c>
      <c r="N875" s="14" t="s">
        <v>25</v>
      </c>
      <c r="O875" s="1" t="s">
        <v>154</v>
      </c>
      <c r="P875" s="1" t="s">
        <v>98</v>
      </c>
      <c r="Q875" s="1" t="s">
        <v>11820</v>
      </c>
      <c r="R875" s="1" t="s">
        <v>11821</v>
      </c>
      <c r="S875" s="19">
        <f>(T875*1000)/3600</f>
        <v>1.9444444444444444</v>
      </c>
      <c r="T875" s="14">
        <v>7</v>
      </c>
    </row>
    <row r="876" spans="1:21" s="1" customFormat="1" ht="15" customHeight="1" x14ac:dyDescent="0.2">
      <c r="A876" s="1" t="s">
        <v>11822</v>
      </c>
      <c r="B876" s="1" t="s">
        <v>11823</v>
      </c>
      <c r="C876" s="1" t="s">
        <v>11824</v>
      </c>
      <c r="D876" s="14" t="s">
        <v>11825</v>
      </c>
      <c r="E876" s="1" t="s">
        <v>11826</v>
      </c>
      <c r="F876" s="2">
        <v>41990</v>
      </c>
      <c r="G876" s="2">
        <v>42480</v>
      </c>
      <c r="H876" s="33" t="s">
        <v>15</v>
      </c>
      <c r="I876" s="1" t="s">
        <v>183</v>
      </c>
      <c r="J876" s="14" t="s">
        <v>91</v>
      </c>
      <c r="K876" s="14" t="s">
        <v>91</v>
      </c>
      <c r="L876" s="14">
        <v>8</v>
      </c>
      <c r="M876" s="31" t="str">
        <f>VLOOKUP(L876,TiposUso!$A$1:$B$26,2,"FALSO")</f>
        <v>Captação de água subterrânea por meio de poço tubular já existente</v>
      </c>
      <c r="N876" s="14" t="s">
        <v>25</v>
      </c>
      <c r="O876" s="1" t="s">
        <v>11827</v>
      </c>
      <c r="P876" s="1" t="s">
        <v>98</v>
      </c>
      <c r="Q876" s="1" t="s">
        <v>11828</v>
      </c>
      <c r="R876" s="1" t="s">
        <v>11829</v>
      </c>
      <c r="S876" s="19">
        <f t="shared" si="16"/>
        <v>3.3333333333333335</v>
      </c>
      <c r="T876" s="14">
        <v>12</v>
      </c>
    </row>
    <row r="877" spans="1:21" s="1" customFormat="1" ht="15" customHeight="1" x14ac:dyDescent="0.2">
      <c r="A877" s="1" t="s">
        <v>11830</v>
      </c>
      <c r="B877" s="1" t="s">
        <v>11831</v>
      </c>
      <c r="C877" s="1" t="s">
        <v>11832</v>
      </c>
      <c r="D877" s="14" t="s">
        <v>1593</v>
      </c>
      <c r="E877" s="1" t="s">
        <v>11833</v>
      </c>
      <c r="F877" s="2">
        <v>41990</v>
      </c>
      <c r="G877" s="2">
        <v>43372</v>
      </c>
      <c r="H877" s="33" t="s">
        <v>15</v>
      </c>
      <c r="I877" s="1" t="s">
        <v>8319</v>
      </c>
      <c r="J877" s="14" t="s">
        <v>91</v>
      </c>
      <c r="K877" s="14" t="s">
        <v>91</v>
      </c>
      <c r="L877" s="14">
        <v>26</v>
      </c>
      <c r="M877" s="31" t="str">
        <f>VLOOKUP(L877,TiposUso!$A$1:$B$26,2,"FALSO")</f>
        <v>Dragagem em cava aluvionar para fins de extração mineral</v>
      </c>
      <c r="N877" s="14" t="s">
        <v>73</v>
      </c>
      <c r="O877" s="1" t="s">
        <v>307</v>
      </c>
      <c r="P877" s="14" t="s">
        <v>4979</v>
      </c>
      <c r="Q877" s="1" t="s">
        <v>11834</v>
      </c>
      <c r="R877" s="1" t="s">
        <v>11835</v>
      </c>
      <c r="S877" s="19">
        <f t="shared" si="16"/>
        <v>1.1111111111111112</v>
      </c>
      <c r="T877" s="14">
        <v>4</v>
      </c>
    </row>
    <row r="878" spans="1:21" s="1" customFormat="1" ht="15" customHeight="1" x14ac:dyDescent="0.2">
      <c r="A878" s="1" t="s">
        <v>11868</v>
      </c>
      <c r="B878" s="1" t="s">
        <v>11865</v>
      </c>
      <c r="C878" s="1" t="s">
        <v>10051</v>
      </c>
      <c r="D878" s="14" t="s">
        <v>936</v>
      </c>
      <c r="E878" s="1" t="s">
        <v>11869</v>
      </c>
      <c r="F878" s="2">
        <v>41990</v>
      </c>
      <c r="G878" s="2">
        <v>43451</v>
      </c>
      <c r="H878" s="33" t="s">
        <v>15</v>
      </c>
      <c r="I878" s="1" t="s">
        <v>8319</v>
      </c>
      <c r="J878" s="14" t="s">
        <v>91</v>
      </c>
      <c r="K878" s="14" t="s">
        <v>91</v>
      </c>
      <c r="L878" s="14">
        <v>26</v>
      </c>
      <c r="M878" s="31" t="str">
        <f>VLOOKUP(L878,TiposUso!$A$1:$B$26,2,"FALSO")</f>
        <v>Dragagem em cava aluvionar para fins de extração mineral</v>
      </c>
      <c r="N878" s="14" t="s">
        <v>73</v>
      </c>
      <c r="O878" s="1" t="s">
        <v>307</v>
      </c>
      <c r="P878" s="1" t="s">
        <v>10052</v>
      </c>
      <c r="Q878" s="36" t="s">
        <v>11870</v>
      </c>
      <c r="R878" s="36" t="s">
        <v>11871</v>
      </c>
      <c r="S878" s="19">
        <f t="shared" si="16"/>
        <v>0.22777777777777777</v>
      </c>
      <c r="T878" s="14">
        <v>0.82</v>
      </c>
    </row>
    <row r="879" spans="1:21" s="1" customFormat="1" ht="15" customHeight="1" x14ac:dyDescent="0.2">
      <c r="A879" s="1" t="s">
        <v>11888</v>
      </c>
      <c r="B879" s="1" t="s">
        <v>11889</v>
      </c>
      <c r="C879" s="1" t="s">
        <v>11890</v>
      </c>
      <c r="D879" s="14" t="s">
        <v>484</v>
      </c>
      <c r="E879" s="1" t="s">
        <v>11891</v>
      </c>
      <c r="F879" s="2">
        <v>41993</v>
      </c>
      <c r="G879" s="2">
        <v>42394</v>
      </c>
      <c r="H879" s="33" t="s">
        <v>15</v>
      </c>
      <c r="I879" s="1" t="s">
        <v>11892</v>
      </c>
      <c r="J879" s="14" t="s">
        <v>91</v>
      </c>
      <c r="K879" s="14" t="s">
        <v>91</v>
      </c>
      <c r="L879" s="14">
        <v>8</v>
      </c>
      <c r="M879" s="31" t="str">
        <f>VLOOKUP(L879,TiposUso!$A$1:$B$26,2,"FALSO")</f>
        <v>Captação de água subterrânea por meio de poço tubular já existente</v>
      </c>
      <c r="N879" s="14" t="s">
        <v>27</v>
      </c>
      <c r="O879" s="1" t="s">
        <v>495</v>
      </c>
      <c r="P879" s="1" t="s">
        <v>98</v>
      </c>
      <c r="Q879" s="1" t="s">
        <v>11893</v>
      </c>
      <c r="R879" s="1" t="s">
        <v>11894</v>
      </c>
      <c r="S879" s="19">
        <f t="shared" si="16"/>
        <v>7.333333333333333</v>
      </c>
      <c r="T879" s="14">
        <v>26.4</v>
      </c>
      <c r="U879" s="1" t="s">
        <v>11895</v>
      </c>
    </row>
    <row r="880" spans="1:21" s="1" customFormat="1" ht="15" customHeight="1" x14ac:dyDescent="0.2">
      <c r="A880" s="1" t="s">
        <v>11896</v>
      </c>
      <c r="B880" s="1" t="s">
        <v>11889</v>
      </c>
      <c r="C880" s="1" t="s">
        <v>11890</v>
      </c>
      <c r="D880" s="14" t="s">
        <v>484</v>
      </c>
      <c r="E880" s="1" t="s">
        <v>11897</v>
      </c>
      <c r="F880" s="2">
        <v>41993</v>
      </c>
      <c r="G880" s="2">
        <v>42394</v>
      </c>
      <c r="H880" s="33" t="s">
        <v>15</v>
      </c>
      <c r="I880" s="1" t="s">
        <v>11892</v>
      </c>
      <c r="J880" s="14" t="s">
        <v>91</v>
      </c>
      <c r="K880" s="14" t="s">
        <v>91</v>
      </c>
      <c r="L880" s="14">
        <v>8</v>
      </c>
      <c r="M880" s="31" t="str">
        <f>VLOOKUP(L880,TiposUso!$A$1:$B$26,2,"FALSO")</f>
        <v>Captação de água subterrânea por meio de poço tubular já existente</v>
      </c>
      <c r="N880" s="14" t="s">
        <v>27</v>
      </c>
      <c r="O880" s="1" t="s">
        <v>495</v>
      </c>
      <c r="P880" s="1" t="s">
        <v>98</v>
      </c>
      <c r="Q880" s="1" t="s">
        <v>11898</v>
      </c>
      <c r="R880" s="1" t="s">
        <v>11899</v>
      </c>
      <c r="S880" s="19">
        <f t="shared" si="16"/>
        <v>9.1666666666666661</v>
      </c>
      <c r="T880" s="14">
        <v>33</v>
      </c>
      <c r="U880" s="1" t="s">
        <v>11900</v>
      </c>
    </row>
    <row r="881" spans="1:21" s="1" customFormat="1" ht="15" customHeight="1" x14ac:dyDescent="0.2">
      <c r="A881" s="1" t="s">
        <v>11901</v>
      </c>
      <c r="B881" s="1" t="s">
        <v>11889</v>
      </c>
      <c r="C881" s="1" t="s">
        <v>11890</v>
      </c>
      <c r="D881" s="14" t="s">
        <v>484</v>
      </c>
      <c r="E881" s="1" t="s">
        <v>11902</v>
      </c>
      <c r="F881" s="2">
        <v>41993</v>
      </c>
      <c r="G881" s="2">
        <v>42394</v>
      </c>
      <c r="H881" s="33" t="s">
        <v>15</v>
      </c>
      <c r="I881" s="1" t="s">
        <v>11903</v>
      </c>
      <c r="J881" s="14" t="s">
        <v>91</v>
      </c>
      <c r="K881" s="14" t="s">
        <v>91</v>
      </c>
      <c r="L881" s="14">
        <v>8</v>
      </c>
      <c r="M881" s="31" t="str">
        <f>VLOOKUP(L881,TiposUso!$A$1:$B$26,2,"FALSO")</f>
        <v>Captação de água subterrânea por meio de poço tubular já existente</v>
      </c>
      <c r="N881" s="14" t="s">
        <v>27</v>
      </c>
      <c r="O881" s="1" t="s">
        <v>495</v>
      </c>
      <c r="P881" s="1" t="s">
        <v>98</v>
      </c>
      <c r="Q881" s="1" t="s">
        <v>11904</v>
      </c>
      <c r="R881" s="1" t="s">
        <v>11905</v>
      </c>
      <c r="S881" s="19">
        <f t="shared" si="16"/>
        <v>2.6166666666666667</v>
      </c>
      <c r="T881" s="14">
        <v>9.42</v>
      </c>
      <c r="U881" s="1" t="s">
        <v>11906</v>
      </c>
    </row>
    <row r="882" spans="1:21" s="1" customFormat="1" ht="15" customHeight="1" x14ac:dyDescent="0.2">
      <c r="A882" s="1" t="s">
        <v>11930</v>
      </c>
      <c r="B882" s="1" t="s">
        <v>11931</v>
      </c>
      <c r="C882" s="1" t="s">
        <v>11932</v>
      </c>
      <c r="D882" s="14" t="s">
        <v>11933</v>
      </c>
      <c r="E882" s="1" t="s">
        <v>11934</v>
      </c>
      <c r="F882" s="2">
        <v>41993</v>
      </c>
      <c r="G882" s="2">
        <v>43819</v>
      </c>
      <c r="H882" s="33" t="s">
        <v>15</v>
      </c>
      <c r="I882" s="1" t="s">
        <v>7666</v>
      </c>
      <c r="J882" s="14" t="s">
        <v>91</v>
      </c>
      <c r="K882" s="14" t="s">
        <v>91</v>
      </c>
      <c r="L882" s="14">
        <v>8</v>
      </c>
      <c r="M882" s="31" t="str">
        <f>VLOOKUP(L882,TiposUso!$A$1:$B$26,2,"FALSO")</f>
        <v>Captação de água subterrânea por meio de poço tubular já existente</v>
      </c>
      <c r="N882" s="14" t="s">
        <v>65</v>
      </c>
      <c r="O882" s="1" t="s">
        <v>135</v>
      </c>
      <c r="P882" s="1" t="s">
        <v>98</v>
      </c>
      <c r="Q882" s="1" t="s">
        <v>11935</v>
      </c>
      <c r="R882" s="1" t="s">
        <v>11936</v>
      </c>
      <c r="S882" s="19">
        <f t="shared" si="16"/>
        <v>0.69444444444444442</v>
      </c>
      <c r="T882" s="14">
        <v>2.5</v>
      </c>
    </row>
    <row r="883" spans="1:21" s="1" customFormat="1" ht="15" customHeight="1" x14ac:dyDescent="0.2">
      <c r="A883" s="1" t="s">
        <v>11937</v>
      </c>
      <c r="B883" s="1" t="s">
        <v>11938</v>
      </c>
      <c r="C883" s="1" t="s">
        <v>11939</v>
      </c>
      <c r="D883" s="14" t="s">
        <v>11940</v>
      </c>
      <c r="E883" s="1" t="s">
        <v>11941</v>
      </c>
      <c r="F883" s="2">
        <v>41993</v>
      </c>
      <c r="G883" s="2">
        <v>43819</v>
      </c>
      <c r="H883" s="33" t="s">
        <v>15</v>
      </c>
      <c r="I883" s="1" t="s">
        <v>142</v>
      </c>
      <c r="J883" s="14" t="s">
        <v>91</v>
      </c>
      <c r="K883" s="14" t="s">
        <v>91</v>
      </c>
      <c r="L883" s="14">
        <v>8</v>
      </c>
      <c r="M883" s="31" t="str">
        <f>VLOOKUP(L883,TiposUso!$A$1:$B$26,2,"FALSO")</f>
        <v>Captação de água subterrânea por meio de poço tubular já existente</v>
      </c>
      <c r="N883" s="14" t="s">
        <v>34</v>
      </c>
      <c r="O883" s="1" t="s">
        <v>11942</v>
      </c>
      <c r="P883" s="14" t="s">
        <v>1672</v>
      </c>
      <c r="Q883" s="1" t="s">
        <v>11943</v>
      </c>
      <c r="R883" s="1" t="s">
        <v>11944</v>
      </c>
      <c r="S883" s="19">
        <f t="shared" si="16"/>
        <v>0.69444444444444442</v>
      </c>
      <c r="T883" s="14">
        <v>2.5</v>
      </c>
    </row>
    <row r="884" spans="1:21" s="1" customFormat="1" ht="15" customHeight="1" x14ac:dyDescent="0.2">
      <c r="A884" s="1" t="s">
        <v>11945</v>
      </c>
      <c r="B884" s="1" t="s">
        <v>11946</v>
      </c>
      <c r="C884" s="1" t="s">
        <v>11947</v>
      </c>
      <c r="D884" s="14" t="s">
        <v>1109</v>
      </c>
      <c r="E884" s="1" t="s">
        <v>11948</v>
      </c>
      <c r="F884" s="2">
        <v>41993</v>
      </c>
      <c r="G884" s="2">
        <v>43819</v>
      </c>
      <c r="H884" s="33" t="s">
        <v>15</v>
      </c>
      <c r="I884" s="1" t="s">
        <v>87</v>
      </c>
      <c r="J884" s="14" t="s">
        <v>91</v>
      </c>
      <c r="K884" s="14" t="s">
        <v>91</v>
      </c>
      <c r="L884" s="14">
        <v>8</v>
      </c>
      <c r="M884" s="31" t="str">
        <f>VLOOKUP(L884,TiposUso!$A$1:$B$26,2,"FALSO")</f>
        <v>Captação de água subterrânea por meio de poço tubular já existente</v>
      </c>
      <c r="N884" s="14" t="s">
        <v>24</v>
      </c>
      <c r="O884" s="1" t="s">
        <v>1111</v>
      </c>
      <c r="P884" s="1" t="s">
        <v>98</v>
      </c>
      <c r="Q884" s="1" t="s">
        <v>7398</v>
      </c>
      <c r="R884" s="1" t="s">
        <v>11949</v>
      </c>
      <c r="S884" s="19">
        <f t="shared" si="16"/>
        <v>0.5444444444444444</v>
      </c>
      <c r="T884" s="14">
        <v>1.96</v>
      </c>
    </row>
    <row r="885" spans="1:21" s="1" customFormat="1" ht="15" customHeight="1" x14ac:dyDescent="0.2">
      <c r="A885" s="1" t="s">
        <v>11950</v>
      </c>
      <c r="B885" s="1" t="s">
        <v>11951</v>
      </c>
      <c r="C885" s="1" t="s">
        <v>11952</v>
      </c>
      <c r="D885" s="14" t="s">
        <v>1109</v>
      </c>
      <c r="E885" s="1" t="s">
        <v>11953</v>
      </c>
      <c r="F885" s="2">
        <v>41993</v>
      </c>
      <c r="G885" s="2">
        <v>43819</v>
      </c>
      <c r="H885" s="33" t="s">
        <v>15</v>
      </c>
      <c r="I885" s="1" t="s">
        <v>87</v>
      </c>
      <c r="J885" s="14" t="s">
        <v>91</v>
      </c>
      <c r="K885" s="14" t="s">
        <v>91</v>
      </c>
      <c r="L885" s="14">
        <v>8</v>
      </c>
      <c r="M885" s="31" t="str">
        <f>VLOOKUP(L885,TiposUso!$A$1:$B$26,2,"FALSO")</f>
        <v>Captação de água subterrânea por meio de poço tubular já existente</v>
      </c>
      <c r="N885" s="14" t="s">
        <v>24</v>
      </c>
      <c r="O885" s="1" t="s">
        <v>1111</v>
      </c>
      <c r="P885" s="1" t="s">
        <v>98</v>
      </c>
      <c r="Q885" s="1" t="s">
        <v>11954</v>
      </c>
      <c r="R885" s="1" t="s">
        <v>11955</v>
      </c>
      <c r="S885" s="19">
        <f t="shared" si="16"/>
        <v>3.8888888888888888</v>
      </c>
      <c r="T885" s="14">
        <v>14</v>
      </c>
    </row>
    <row r="886" spans="1:21" s="1" customFormat="1" ht="15" customHeight="1" x14ac:dyDescent="0.2">
      <c r="A886" s="1" t="s">
        <v>12000</v>
      </c>
      <c r="B886" s="1" t="s">
        <v>12001</v>
      </c>
      <c r="C886" s="1" t="s">
        <v>12002</v>
      </c>
      <c r="D886" s="14" t="s">
        <v>2217</v>
      </c>
      <c r="E886" s="1" t="s">
        <v>12102</v>
      </c>
      <c r="F886" s="2">
        <v>41996</v>
      </c>
      <c r="G886" s="2">
        <v>43457</v>
      </c>
      <c r="H886" s="33" t="s">
        <v>15</v>
      </c>
      <c r="I886" s="1" t="s">
        <v>8319</v>
      </c>
      <c r="J886" s="14" t="s">
        <v>91</v>
      </c>
      <c r="K886" s="14" t="s">
        <v>91</v>
      </c>
      <c r="L886" s="14">
        <v>26</v>
      </c>
      <c r="M886" s="31" t="str">
        <f>VLOOKUP(L886,TiposUso!$A$1:$B$26,2,"FALSO")</f>
        <v>Dragagem em cava aluvionar para fins de extração mineral</v>
      </c>
      <c r="N886" s="1" t="s">
        <v>35</v>
      </c>
      <c r="O886" s="1" t="s">
        <v>245</v>
      </c>
      <c r="P886" s="14" t="s">
        <v>4979</v>
      </c>
      <c r="Q886" s="36" t="s">
        <v>12003</v>
      </c>
      <c r="R886" s="36" t="s">
        <v>12004</v>
      </c>
      <c r="S886" s="19">
        <f t="shared" si="16"/>
        <v>0.26666666666666666</v>
      </c>
      <c r="T886" s="14">
        <v>0.96</v>
      </c>
    </row>
    <row r="887" spans="1:21" s="1" customFormat="1" ht="15" customHeight="1" x14ac:dyDescent="0.2">
      <c r="A887" s="1" t="s">
        <v>12005</v>
      </c>
      <c r="B887" s="1" t="s">
        <v>12006</v>
      </c>
      <c r="C887" s="1" t="s">
        <v>12007</v>
      </c>
      <c r="D887" s="14" t="s">
        <v>512</v>
      </c>
      <c r="E887" s="1" t="s">
        <v>9628</v>
      </c>
      <c r="F887" s="2">
        <v>41996</v>
      </c>
      <c r="G887" s="2">
        <v>43822</v>
      </c>
      <c r="H887" s="33" t="s">
        <v>15</v>
      </c>
      <c r="I887" s="1" t="s">
        <v>183</v>
      </c>
      <c r="J887" s="14" t="s">
        <v>91</v>
      </c>
      <c r="K887" s="14" t="s">
        <v>91</v>
      </c>
      <c r="L887" s="14">
        <v>8</v>
      </c>
      <c r="M887" s="31" t="str">
        <f>VLOOKUP(L887,TiposUso!$A$1:$B$26,2,"FALSO")</f>
        <v>Captação de água subterrânea por meio de poço tubular já existente</v>
      </c>
      <c r="N887" s="14" t="s">
        <v>27</v>
      </c>
      <c r="O887" s="1" t="s">
        <v>11239</v>
      </c>
      <c r="P887" s="1" t="s">
        <v>98</v>
      </c>
      <c r="Q887" s="1" t="s">
        <v>12008</v>
      </c>
      <c r="R887" s="1" t="s">
        <v>12009</v>
      </c>
      <c r="S887" s="19">
        <f t="shared" si="16"/>
        <v>8.3333333333333329E-2</v>
      </c>
      <c r="T887" s="14">
        <v>0.3</v>
      </c>
    </row>
    <row r="888" spans="1:21" s="1" customFormat="1" ht="15" customHeight="1" x14ac:dyDescent="0.2">
      <c r="A888" s="1" t="s">
        <v>12010</v>
      </c>
      <c r="B888" s="1" t="s">
        <v>12011</v>
      </c>
      <c r="C888" s="1" t="s">
        <v>12012</v>
      </c>
      <c r="D888" s="14" t="s">
        <v>429</v>
      </c>
      <c r="E888" s="1" t="s">
        <v>12013</v>
      </c>
      <c r="F888" s="2">
        <v>41996</v>
      </c>
      <c r="G888" s="2">
        <v>43822</v>
      </c>
      <c r="H888" s="33" t="s">
        <v>15</v>
      </c>
      <c r="I888" s="1" t="s">
        <v>12014</v>
      </c>
      <c r="J888" s="14" t="s">
        <v>91</v>
      </c>
      <c r="K888" s="14" t="s">
        <v>91</v>
      </c>
      <c r="L888" s="14">
        <v>8</v>
      </c>
      <c r="M888" s="31" t="str">
        <f>VLOOKUP(L888,TiposUso!$A$1:$B$26,2,"FALSO")</f>
        <v>Captação de água subterrânea por meio de poço tubular já existente</v>
      </c>
      <c r="N888" s="14" t="s">
        <v>29</v>
      </c>
      <c r="O888" s="1" t="s">
        <v>432</v>
      </c>
      <c r="P888" s="1" t="s">
        <v>98</v>
      </c>
      <c r="Q888" s="1" t="s">
        <v>12015</v>
      </c>
      <c r="R888" s="1" t="s">
        <v>12016</v>
      </c>
      <c r="S888" s="19">
        <f t="shared" si="16"/>
        <v>0.83333333333333337</v>
      </c>
      <c r="T888" s="14">
        <v>3</v>
      </c>
    </row>
    <row r="889" spans="1:21" s="1" customFormat="1" ht="15" customHeight="1" x14ac:dyDescent="0.2">
      <c r="A889" s="1" t="s">
        <v>12017</v>
      </c>
      <c r="B889" s="1" t="s">
        <v>12018</v>
      </c>
      <c r="C889" s="1" t="s">
        <v>88</v>
      </c>
      <c r="D889" s="14" t="s">
        <v>484</v>
      </c>
      <c r="E889" s="1" t="s">
        <v>12019</v>
      </c>
      <c r="F889" s="2">
        <v>41996</v>
      </c>
      <c r="G889" s="2">
        <v>49301</v>
      </c>
      <c r="H889" s="33" t="s">
        <v>15</v>
      </c>
      <c r="I889" s="1" t="s">
        <v>183</v>
      </c>
      <c r="J889" s="14" t="s">
        <v>91</v>
      </c>
      <c r="K889" s="14" t="s">
        <v>91</v>
      </c>
      <c r="L889" s="14">
        <v>8</v>
      </c>
      <c r="M889" s="31" t="str">
        <f>VLOOKUP(L889,TiposUso!$A$1:$B$26,2,"FALSO")</f>
        <v>Captação de água subterrânea por meio de poço tubular já existente</v>
      </c>
      <c r="N889" s="14" t="s">
        <v>72</v>
      </c>
      <c r="O889" s="1" t="s">
        <v>495</v>
      </c>
      <c r="P889" s="1" t="s">
        <v>98</v>
      </c>
      <c r="Q889" s="1" t="s">
        <v>12020</v>
      </c>
      <c r="R889" s="1" t="s">
        <v>12021</v>
      </c>
      <c r="S889" s="19">
        <f t="shared" si="16"/>
        <v>4.166666666666667</v>
      </c>
      <c r="T889" s="14">
        <v>15</v>
      </c>
    </row>
    <row r="890" spans="1:21" s="1" customFormat="1" ht="15" customHeight="1" x14ac:dyDescent="0.2">
      <c r="A890" s="1" t="s">
        <v>12022</v>
      </c>
      <c r="B890" s="1" t="s">
        <v>12018</v>
      </c>
      <c r="C890" s="1" t="s">
        <v>88</v>
      </c>
      <c r="D890" s="14" t="s">
        <v>7970</v>
      </c>
      <c r="E890" s="1" t="s">
        <v>12023</v>
      </c>
      <c r="F890" s="2">
        <v>41996</v>
      </c>
      <c r="G890" s="2">
        <v>49301</v>
      </c>
      <c r="H890" s="33" t="s">
        <v>15</v>
      </c>
      <c r="I890" s="1" t="s">
        <v>87</v>
      </c>
      <c r="J890" s="14" t="s">
        <v>91</v>
      </c>
      <c r="K890" s="14" t="s">
        <v>91</v>
      </c>
      <c r="L890" s="14">
        <v>8</v>
      </c>
      <c r="M890" s="31" t="str">
        <f>VLOOKUP(L890,TiposUso!$A$1:$B$26,2,"FALSO")</f>
        <v>Captação de água subterrânea por meio de poço tubular já existente</v>
      </c>
      <c r="N890" s="14" t="s">
        <v>29</v>
      </c>
      <c r="O890" s="1" t="s">
        <v>478</v>
      </c>
      <c r="P890" s="1" t="s">
        <v>98</v>
      </c>
      <c r="Q890" s="1" t="s">
        <v>12024</v>
      </c>
      <c r="R890" s="1" t="s">
        <v>12025</v>
      </c>
      <c r="S890" s="19">
        <f t="shared" si="16"/>
        <v>1.6666666666666667</v>
      </c>
      <c r="T890" s="14">
        <v>6</v>
      </c>
    </row>
    <row r="891" spans="1:21" s="1" customFormat="1" ht="15" customHeight="1" x14ac:dyDescent="0.2">
      <c r="A891" s="1" t="s">
        <v>12026</v>
      </c>
      <c r="B891" s="1" t="s">
        <v>12027</v>
      </c>
      <c r="C891" s="1" t="s">
        <v>12028</v>
      </c>
      <c r="D891" s="14" t="s">
        <v>2061</v>
      </c>
      <c r="E891" s="1" t="s">
        <v>12029</v>
      </c>
      <c r="F891" s="2">
        <v>41996</v>
      </c>
      <c r="G891" s="2">
        <v>43822</v>
      </c>
      <c r="H891" s="33" t="s">
        <v>15</v>
      </c>
      <c r="I891" s="1" t="s">
        <v>153</v>
      </c>
      <c r="J891" s="14" t="s">
        <v>91</v>
      </c>
      <c r="K891" s="14" t="s">
        <v>91</v>
      </c>
      <c r="L891" s="14">
        <v>8</v>
      </c>
      <c r="M891" s="31" t="str">
        <f>VLOOKUP(L891,TiposUso!$A$1:$B$26,2,"FALSO")</f>
        <v>Captação de água subterrânea por meio de poço tubular já existente</v>
      </c>
      <c r="N891" s="14" t="s">
        <v>27</v>
      </c>
      <c r="O891" s="1" t="s">
        <v>495</v>
      </c>
      <c r="P891" s="1" t="s">
        <v>98</v>
      </c>
      <c r="Q891" s="1" t="s">
        <v>12030</v>
      </c>
      <c r="R891" s="1" t="s">
        <v>12031</v>
      </c>
      <c r="S891" s="19">
        <f t="shared" si="16"/>
        <v>0.83333333333333337</v>
      </c>
      <c r="T891" s="14">
        <v>3</v>
      </c>
    </row>
    <row r="892" spans="1:21" s="1" customFormat="1" ht="15" customHeight="1" x14ac:dyDescent="0.2">
      <c r="A892" s="1" t="s">
        <v>12032</v>
      </c>
      <c r="B892" s="1" t="s">
        <v>12018</v>
      </c>
      <c r="C892" s="1" t="s">
        <v>88</v>
      </c>
      <c r="D892" s="14" t="s">
        <v>7970</v>
      </c>
      <c r="E892" s="1" t="s">
        <v>12033</v>
      </c>
      <c r="F892" s="2">
        <v>41996</v>
      </c>
      <c r="G892" s="2">
        <v>49301</v>
      </c>
      <c r="H892" s="33" t="s">
        <v>15</v>
      </c>
      <c r="I892" s="1" t="s">
        <v>87</v>
      </c>
      <c r="J892" s="14" t="s">
        <v>91</v>
      </c>
      <c r="K892" s="14" t="s">
        <v>91</v>
      </c>
      <c r="L892" s="14">
        <v>8</v>
      </c>
      <c r="M892" s="31" t="str">
        <f>VLOOKUP(L892,TiposUso!$A$1:$B$26,2,"FALSO")</f>
        <v>Captação de água subterrânea por meio de poço tubular já existente</v>
      </c>
      <c r="N892" s="14" t="s">
        <v>29</v>
      </c>
      <c r="O892" s="1" t="s">
        <v>478</v>
      </c>
      <c r="P892" s="1" t="s">
        <v>98</v>
      </c>
      <c r="Q892" s="1" t="s">
        <v>12034</v>
      </c>
      <c r="R892" s="1" t="s">
        <v>12035</v>
      </c>
      <c r="S892" s="19">
        <f t="shared" si="16"/>
        <v>0.52500000000000002</v>
      </c>
      <c r="T892" s="14">
        <v>1.89</v>
      </c>
    </row>
    <row r="893" spans="1:21" s="1" customFormat="1" ht="15" customHeight="1" x14ac:dyDescent="0.2">
      <c r="A893" s="1" t="s">
        <v>12052</v>
      </c>
      <c r="B893" s="1" t="s">
        <v>12053</v>
      </c>
      <c r="C893" s="1" t="s">
        <v>928</v>
      </c>
      <c r="D893" s="14" t="s">
        <v>4957</v>
      </c>
      <c r="E893" s="1" t="s">
        <v>12054</v>
      </c>
      <c r="F893" s="2">
        <v>42004</v>
      </c>
      <c r="G893" s="2">
        <v>54788</v>
      </c>
      <c r="H893" s="33" t="s">
        <v>15</v>
      </c>
      <c r="I893" s="1" t="s">
        <v>826</v>
      </c>
      <c r="J893" s="14" t="s">
        <v>91</v>
      </c>
      <c r="K893" s="14" t="s">
        <v>91</v>
      </c>
      <c r="L893" s="14">
        <v>8</v>
      </c>
      <c r="M893" s="31" t="str">
        <f>VLOOKUP(L893,TiposUso!$A$1:$B$26,2,"FALSO")</f>
        <v>Captação de água subterrânea por meio de poço tubular já existente</v>
      </c>
      <c r="N893" s="14" t="s">
        <v>73</v>
      </c>
      <c r="O893" s="1" t="s">
        <v>307</v>
      </c>
      <c r="P893" s="1" t="s">
        <v>98</v>
      </c>
      <c r="Q893" s="1" t="s">
        <v>12055</v>
      </c>
      <c r="R893" s="1" t="s">
        <v>12056</v>
      </c>
      <c r="S893" s="19">
        <f t="shared" si="16"/>
        <v>3</v>
      </c>
      <c r="T893" s="14">
        <v>10.8</v>
      </c>
    </row>
    <row r="894" spans="1:21" s="1" customFormat="1" ht="15" customHeight="1" x14ac:dyDescent="0.2">
      <c r="A894" s="1" t="s">
        <v>12057</v>
      </c>
      <c r="B894" s="1" t="s">
        <v>9321</v>
      </c>
      <c r="C894" s="1" t="s">
        <v>9322</v>
      </c>
      <c r="D894" s="14" t="s">
        <v>5990</v>
      </c>
      <c r="E894" s="1" t="s">
        <v>12058</v>
      </c>
      <c r="F894" s="2">
        <v>42004</v>
      </c>
      <c r="G894" s="2">
        <v>43830</v>
      </c>
      <c r="H894" s="33" t="s">
        <v>15</v>
      </c>
      <c r="I894" s="1" t="s">
        <v>183</v>
      </c>
      <c r="J894" s="14" t="s">
        <v>91</v>
      </c>
      <c r="K894" s="14" t="s">
        <v>91</v>
      </c>
      <c r="L894" s="14">
        <v>8</v>
      </c>
      <c r="M894" s="31" t="str">
        <f>VLOOKUP(L894,TiposUso!$A$1:$B$26,2,"FALSO")</f>
        <v>Captação de água subterrânea por meio de poço tubular já existente</v>
      </c>
      <c r="N894" s="14" t="s">
        <v>25</v>
      </c>
      <c r="O894" s="1" t="s">
        <v>9324</v>
      </c>
      <c r="P894" s="1" t="s">
        <v>98</v>
      </c>
      <c r="Q894" s="1" t="s">
        <v>12059</v>
      </c>
      <c r="R894" s="1" t="s">
        <v>12060</v>
      </c>
      <c r="S894" s="19">
        <f t="shared" si="16"/>
        <v>1.25</v>
      </c>
      <c r="T894" s="14">
        <v>4.5</v>
      </c>
    </row>
    <row r="895" spans="1:21" s="1" customFormat="1" ht="15" customHeight="1" x14ac:dyDescent="0.2">
      <c r="A895" s="1" t="s">
        <v>12061</v>
      </c>
      <c r="B895" s="1" t="s">
        <v>12062</v>
      </c>
      <c r="C895" s="1" t="s">
        <v>12063</v>
      </c>
      <c r="D895" s="14" t="s">
        <v>2741</v>
      </c>
      <c r="E895" s="1" t="s">
        <v>12064</v>
      </c>
      <c r="F895" s="2">
        <v>42004</v>
      </c>
      <c r="G895" s="2">
        <v>43830</v>
      </c>
      <c r="H895" s="33" t="s">
        <v>15</v>
      </c>
      <c r="I895" s="1" t="s">
        <v>142</v>
      </c>
      <c r="J895" s="14" t="s">
        <v>91</v>
      </c>
      <c r="K895" s="14" t="s">
        <v>91</v>
      </c>
      <c r="L895" s="14">
        <v>8</v>
      </c>
      <c r="M895" s="31" t="str">
        <f>VLOOKUP(L895,TiposUso!$A$1:$B$26,2,"FALSO")</f>
        <v>Captação de água subterrânea por meio de poço tubular já existente</v>
      </c>
      <c r="N895" s="14" t="s">
        <v>73</v>
      </c>
      <c r="O895" s="1" t="s">
        <v>307</v>
      </c>
      <c r="P895" s="1" t="s">
        <v>98</v>
      </c>
      <c r="Q895" s="1" t="s">
        <v>12065</v>
      </c>
      <c r="R895" s="1" t="s">
        <v>12066</v>
      </c>
      <c r="S895" s="19">
        <f t="shared" si="16"/>
        <v>5.1111111111111107</v>
      </c>
      <c r="T895" s="14">
        <v>18.399999999999999</v>
      </c>
    </row>
    <row r="896" spans="1:21" s="1" customFormat="1" ht="15" customHeight="1" x14ac:dyDescent="0.2">
      <c r="A896" s="1" t="s">
        <v>12067</v>
      </c>
      <c r="B896" s="1" t="s">
        <v>12062</v>
      </c>
      <c r="C896" s="1" t="s">
        <v>12063</v>
      </c>
      <c r="D896" s="14" t="s">
        <v>2741</v>
      </c>
      <c r="E896" s="1" t="s">
        <v>12068</v>
      </c>
      <c r="F896" s="2">
        <v>42004</v>
      </c>
      <c r="G896" s="2">
        <v>43830</v>
      </c>
      <c r="H896" s="33" t="s">
        <v>15</v>
      </c>
      <c r="I896" s="1" t="s">
        <v>142</v>
      </c>
      <c r="J896" s="14" t="s">
        <v>91</v>
      </c>
      <c r="K896" s="14" t="s">
        <v>91</v>
      </c>
      <c r="L896" s="14">
        <v>8</v>
      </c>
      <c r="M896" s="31" t="str">
        <f>VLOOKUP(L896,TiposUso!$A$1:$B$26,2,"FALSO")</f>
        <v>Captação de água subterrânea por meio de poço tubular já existente</v>
      </c>
      <c r="N896" s="14" t="s">
        <v>73</v>
      </c>
      <c r="O896" s="1" t="s">
        <v>307</v>
      </c>
      <c r="P896" s="1" t="s">
        <v>98</v>
      </c>
      <c r="Q896" s="1" t="s">
        <v>12069</v>
      </c>
      <c r="R896" s="1" t="s">
        <v>12070</v>
      </c>
      <c r="S896" s="19">
        <f t="shared" si="16"/>
        <v>11</v>
      </c>
      <c r="T896" s="14">
        <v>39.6</v>
      </c>
    </row>
    <row r="897" spans="1:20" s="1" customFormat="1" ht="15" customHeight="1" x14ac:dyDescent="0.2">
      <c r="A897" s="1" t="s">
        <v>12071</v>
      </c>
      <c r="B897" s="1" t="s">
        <v>12062</v>
      </c>
      <c r="C897" s="1" t="s">
        <v>12063</v>
      </c>
      <c r="D897" s="14" t="s">
        <v>2741</v>
      </c>
      <c r="E897" s="1" t="s">
        <v>12072</v>
      </c>
      <c r="F897" s="2">
        <v>42004</v>
      </c>
      <c r="G897" s="2">
        <v>43830</v>
      </c>
      <c r="H897" s="33" t="s">
        <v>15</v>
      </c>
      <c r="I897" s="1" t="s">
        <v>142</v>
      </c>
      <c r="J897" s="14" t="s">
        <v>91</v>
      </c>
      <c r="K897" s="14" t="s">
        <v>91</v>
      </c>
      <c r="L897" s="14">
        <v>8</v>
      </c>
      <c r="M897" s="31" t="str">
        <f>VLOOKUP(L897,TiposUso!$A$1:$B$26,2,"FALSO")</f>
        <v>Captação de água subterrânea por meio de poço tubular já existente</v>
      </c>
      <c r="N897" s="14" t="s">
        <v>73</v>
      </c>
      <c r="O897" s="1" t="s">
        <v>307</v>
      </c>
      <c r="P897" s="1" t="s">
        <v>98</v>
      </c>
      <c r="Q897" s="1" t="s">
        <v>12073</v>
      </c>
      <c r="R897" s="1" t="s">
        <v>12074</v>
      </c>
      <c r="S897" s="19">
        <f t="shared" ref="S897:S960" si="17">(T897*1000)/3600</f>
        <v>4.8722222222222218</v>
      </c>
      <c r="T897" s="14">
        <v>17.54</v>
      </c>
    </row>
    <row r="898" spans="1:20" s="1" customFormat="1" ht="15" customHeight="1" x14ac:dyDescent="0.2">
      <c r="D898" s="14"/>
      <c r="F898" s="2"/>
      <c r="G898" s="2"/>
      <c r="H898" s="33"/>
      <c r="J898" s="14"/>
      <c r="K898" s="14"/>
      <c r="L898" s="14"/>
      <c r="M898" s="31" t="e">
        <f>VLOOKUP(L898,TiposUso!$A$1:$B$26,2,"FALSO")</f>
        <v>#N/A</v>
      </c>
      <c r="N898" s="14"/>
      <c r="P898" s="14"/>
      <c r="S898" s="19">
        <f t="shared" si="17"/>
        <v>0</v>
      </c>
      <c r="T898" s="14"/>
    </row>
    <row r="899" spans="1:20" s="1" customFormat="1" ht="15" customHeight="1" x14ac:dyDescent="0.2">
      <c r="D899" s="14"/>
      <c r="F899" s="2"/>
      <c r="G899" s="2"/>
      <c r="H899" s="33"/>
      <c r="J899" s="14"/>
      <c r="K899" s="14"/>
      <c r="L899" s="14"/>
      <c r="M899" s="31" t="e">
        <f>VLOOKUP(L899,TiposUso!$A$1:$B$26,2,"FALSO")</f>
        <v>#N/A</v>
      </c>
      <c r="N899" s="14"/>
      <c r="P899" s="14"/>
      <c r="S899" s="19">
        <f t="shared" si="17"/>
        <v>0</v>
      </c>
      <c r="T899" s="14"/>
    </row>
    <row r="900" spans="1:20" s="1" customFormat="1" ht="15" customHeight="1" x14ac:dyDescent="0.2">
      <c r="D900" s="14"/>
      <c r="F900" s="2"/>
      <c r="G900" s="2"/>
      <c r="H900" s="33"/>
      <c r="J900" s="14"/>
      <c r="K900" s="14"/>
      <c r="L900" s="14"/>
      <c r="M900" s="31" t="e">
        <f>VLOOKUP(L900,TiposUso!$A$1:$B$26,2,"FALSO")</f>
        <v>#N/A</v>
      </c>
      <c r="N900" s="14"/>
      <c r="P900" s="14"/>
      <c r="S900" s="19">
        <f t="shared" si="17"/>
        <v>0</v>
      </c>
      <c r="T900" s="14"/>
    </row>
    <row r="901" spans="1:20" s="1" customFormat="1" ht="15" customHeight="1" x14ac:dyDescent="0.2">
      <c r="D901" s="14"/>
      <c r="F901" s="2"/>
      <c r="G901" s="2"/>
      <c r="H901" s="33"/>
      <c r="J901" s="14"/>
      <c r="K901" s="14"/>
      <c r="L901" s="14"/>
      <c r="M901" s="31" t="e">
        <f>VLOOKUP(L901,TiposUso!$A$1:$B$26,2,"FALSO")</f>
        <v>#N/A</v>
      </c>
      <c r="N901" s="14"/>
      <c r="P901" s="14"/>
      <c r="S901" s="19">
        <f t="shared" si="17"/>
        <v>0</v>
      </c>
      <c r="T901" s="14"/>
    </row>
    <row r="902" spans="1:20" s="1" customFormat="1" ht="15" customHeight="1" x14ac:dyDescent="0.2">
      <c r="D902" s="14"/>
      <c r="F902" s="2"/>
      <c r="G902" s="2"/>
      <c r="H902" s="33"/>
      <c r="J902" s="14"/>
      <c r="K902" s="14"/>
      <c r="L902" s="14"/>
      <c r="M902" s="31" t="e">
        <f>VLOOKUP(L902,TiposUso!$A$1:$B$26,2,"FALSO")</f>
        <v>#N/A</v>
      </c>
      <c r="N902" s="14"/>
      <c r="P902" s="14"/>
      <c r="S902" s="19">
        <f t="shared" si="17"/>
        <v>0</v>
      </c>
      <c r="T902" s="14"/>
    </row>
    <row r="903" spans="1:20" s="1" customFormat="1" ht="15" customHeight="1" x14ac:dyDescent="0.2">
      <c r="D903" s="14"/>
      <c r="F903" s="2"/>
      <c r="G903" s="2"/>
      <c r="H903" s="33"/>
      <c r="J903" s="14"/>
      <c r="K903" s="14"/>
      <c r="L903" s="14"/>
      <c r="M903" s="31" t="e">
        <f>VLOOKUP(L903,TiposUso!$A$1:$B$26,2,"FALSO")</f>
        <v>#N/A</v>
      </c>
      <c r="N903" s="14"/>
      <c r="P903" s="14"/>
      <c r="S903" s="19">
        <f t="shared" si="17"/>
        <v>0</v>
      </c>
      <c r="T903" s="14"/>
    </row>
    <row r="904" spans="1:20" s="1" customFormat="1" ht="15" customHeight="1" x14ac:dyDescent="0.2">
      <c r="D904" s="14"/>
      <c r="F904" s="2"/>
      <c r="G904" s="2"/>
      <c r="H904" s="33"/>
      <c r="J904" s="14"/>
      <c r="K904" s="14"/>
      <c r="L904" s="14"/>
      <c r="M904" s="31" t="e">
        <f>VLOOKUP(L904,TiposUso!$A$1:$B$26,2,"FALSO")</f>
        <v>#N/A</v>
      </c>
      <c r="N904" s="14"/>
      <c r="P904" s="14"/>
      <c r="S904" s="19">
        <f t="shared" si="17"/>
        <v>0</v>
      </c>
      <c r="T904" s="14"/>
    </row>
    <row r="905" spans="1:20" s="1" customFormat="1" ht="15" customHeight="1" x14ac:dyDescent="0.2">
      <c r="D905" s="14"/>
      <c r="F905" s="2"/>
      <c r="G905" s="2"/>
      <c r="H905" s="33"/>
      <c r="J905" s="14"/>
      <c r="K905" s="14"/>
      <c r="L905" s="14"/>
      <c r="M905" s="31" t="e">
        <f>VLOOKUP(L905,TiposUso!$A$1:$B$26,2,"FALSO")</f>
        <v>#N/A</v>
      </c>
      <c r="N905" s="14"/>
      <c r="P905" s="14"/>
      <c r="S905" s="19">
        <f t="shared" si="17"/>
        <v>0</v>
      </c>
      <c r="T905" s="14"/>
    </row>
    <row r="906" spans="1:20" s="1" customFormat="1" ht="15" customHeight="1" x14ac:dyDescent="0.2">
      <c r="D906" s="14"/>
      <c r="F906" s="2"/>
      <c r="G906" s="2"/>
      <c r="H906" s="33"/>
      <c r="J906" s="14"/>
      <c r="K906" s="14"/>
      <c r="L906" s="14"/>
      <c r="M906" s="31" t="e">
        <f>VLOOKUP(L906,TiposUso!$A$1:$B$26,2,"FALSO")</f>
        <v>#N/A</v>
      </c>
      <c r="N906" s="14"/>
      <c r="P906" s="14"/>
      <c r="S906" s="19">
        <f t="shared" si="17"/>
        <v>0</v>
      </c>
      <c r="T906" s="14"/>
    </row>
    <row r="907" spans="1:20" s="1" customFormat="1" ht="15" customHeight="1" x14ac:dyDescent="0.2">
      <c r="D907" s="14"/>
      <c r="F907" s="2"/>
      <c r="G907" s="2"/>
      <c r="H907" s="33"/>
      <c r="J907" s="14"/>
      <c r="K907" s="14"/>
      <c r="L907" s="14"/>
      <c r="M907" s="31" t="e">
        <f>VLOOKUP(L907,TiposUso!$A$1:$B$26,2,"FALSO")</f>
        <v>#N/A</v>
      </c>
      <c r="N907" s="14"/>
      <c r="P907" s="14"/>
      <c r="S907" s="19">
        <f t="shared" si="17"/>
        <v>0</v>
      </c>
      <c r="T907" s="14"/>
    </row>
    <row r="908" spans="1:20" s="1" customFormat="1" ht="15" customHeight="1" x14ac:dyDescent="0.2">
      <c r="D908" s="14"/>
      <c r="F908" s="2"/>
      <c r="G908" s="2"/>
      <c r="H908" s="33"/>
      <c r="J908" s="14"/>
      <c r="K908" s="14"/>
      <c r="L908" s="14"/>
      <c r="M908" s="31" t="e">
        <f>VLOOKUP(L908,TiposUso!$A$1:$B$26,2,"FALSO")</f>
        <v>#N/A</v>
      </c>
      <c r="N908" s="14"/>
      <c r="P908" s="14"/>
      <c r="S908" s="19">
        <f t="shared" si="17"/>
        <v>0</v>
      </c>
      <c r="T908" s="14"/>
    </row>
    <row r="909" spans="1:20" s="1" customFormat="1" ht="15" customHeight="1" x14ac:dyDescent="0.2">
      <c r="D909" s="14"/>
      <c r="F909" s="2"/>
      <c r="G909" s="2"/>
      <c r="H909" s="33"/>
      <c r="J909" s="14"/>
      <c r="K909" s="14"/>
      <c r="L909" s="14"/>
      <c r="M909" s="31" t="e">
        <f>VLOOKUP(L909,TiposUso!$A$1:$B$26,2,"FALSO")</f>
        <v>#N/A</v>
      </c>
      <c r="N909" s="14"/>
      <c r="P909" s="14"/>
      <c r="S909" s="19">
        <f t="shared" si="17"/>
        <v>0</v>
      </c>
      <c r="T909" s="14"/>
    </row>
    <row r="910" spans="1:20" s="1" customFormat="1" ht="15" customHeight="1" x14ac:dyDescent="0.2">
      <c r="D910" s="14"/>
      <c r="F910" s="2"/>
      <c r="G910" s="2"/>
      <c r="H910" s="33"/>
      <c r="J910" s="14"/>
      <c r="K910" s="14"/>
      <c r="L910" s="14"/>
      <c r="M910" s="31" t="e">
        <f>VLOOKUP(L910,TiposUso!$A$1:$B$26,2,"FALSO")</f>
        <v>#N/A</v>
      </c>
      <c r="N910" s="14"/>
      <c r="P910" s="14"/>
      <c r="S910" s="19">
        <f t="shared" si="17"/>
        <v>0</v>
      </c>
      <c r="T910" s="14"/>
    </row>
    <row r="911" spans="1:20" s="1" customFormat="1" ht="15" customHeight="1" x14ac:dyDescent="0.2">
      <c r="D911" s="14"/>
      <c r="F911" s="2"/>
      <c r="G911" s="2"/>
      <c r="H911" s="33"/>
      <c r="J911" s="14"/>
      <c r="K911" s="14"/>
      <c r="L911" s="14"/>
      <c r="M911" s="31" t="e">
        <f>VLOOKUP(L911,TiposUso!$A$1:$B$26,2,"FALSO")</f>
        <v>#N/A</v>
      </c>
      <c r="N911" s="14"/>
      <c r="P911" s="14"/>
      <c r="S911" s="19">
        <f t="shared" si="17"/>
        <v>0</v>
      </c>
      <c r="T911" s="14"/>
    </row>
    <row r="912" spans="1:20" s="1" customFormat="1" ht="15" customHeight="1" x14ac:dyDescent="0.2">
      <c r="D912" s="14"/>
      <c r="F912" s="2"/>
      <c r="G912" s="2"/>
      <c r="H912" s="33"/>
      <c r="J912" s="14"/>
      <c r="K912" s="14"/>
      <c r="L912" s="14"/>
      <c r="M912" s="31" t="e">
        <f>VLOOKUP(L912,TiposUso!$A$1:$B$26,2,"FALSO")</f>
        <v>#N/A</v>
      </c>
      <c r="N912" s="14"/>
      <c r="P912" s="14"/>
      <c r="S912" s="19">
        <f t="shared" si="17"/>
        <v>0</v>
      </c>
      <c r="T912" s="14"/>
    </row>
    <row r="913" spans="4:20" s="1" customFormat="1" ht="15" customHeight="1" x14ac:dyDescent="0.2">
      <c r="D913" s="14"/>
      <c r="F913" s="2"/>
      <c r="G913" s="2"/>
      <c r="H913" s="33"/>
      <c r="J913" s="14"/>
      <c r="K913" s="14"/>
      <c r="L913" s="14"/>
      <c r="M913" s="31" t="e">
        <f>VLOOKUP(L913,TiposUso!$A$1:$B$26,2,"FALSO")</f>
        <v>#N/A</v>
      </c>
      <c r="N913" s="14"/>
      <c r="P913" s="14"/>
      <c r="S913" s="19">
        <f t="shared" si="17"/>
        <v>0</v>
      </c>
      <c r="T913" s="14"/>
    </row>
    <row r="914" spans="4:20" s="1" customFormat="1" ht="15" customHeight="1" x14ac:dyDescent="0.2">
      <c r="D914" s="14"/>
      <c r="F914" s="2"/>
      <c r="G914" s="2"/>
      <c r="H914" s="33"/>
      <c r="J914" s="14"/>
      <c r="K914" s="14"/>
      <c r="L914" s="14"/>
      <c r="M914" s="31" t="e">
        <f>VLOOKUP(L914,TiposUso!$A$1:$B$26,2,"FALSO")</f>
        <v>#N/A</v>
      </c>
      <c r="N914" s="14"/>
      <c r="P914" s="14"/>
      <c r="S914" s="19">
        <f t="shared" si="17"/>
        <v>0</v>
      </c>
      <c r="T914" s="14"/>
    </row>
    <row r="915" spans="4:20" s="1" customFormat="1" ht="15" customHeight="1" x14ac:dyDescent="0.2">
      <c r="D915" s="14"/>
      <c r="F915" s="2"/>
      <c r="G915" s="2"/>
      <c r="H915" s="33"/>
      <c r="J915" s="14"/>
      <c r="K915" s="14"/>
      <c r="L915" s="14"/>
      <c r="M915" s="31" t="e">
        <f>VLOOKUP(L915,TiposUso!$A$1:$B$26,2,"FALSO")</f>
        <v>#N/A</v>
      </c>
      <c r="N915" s="14"/>
      <c r="P915" s="14"/>
      <c r="S915" s="19">
        <f t="shared" si="17"/>
        <v>0</v>
      </c>
      <c r="T915" s="14"/>
    </row>
    <row r="916" spans="4:20" s="1" customFormat="1" ht="15" customHeight="1" x14ac:dyDescent="0.2">
      <c r="D916" s="14"/>
      <c r="F916" s="2"/>
      <c r="G916" s="2"/>
      <c r="H916" s="33"/>
      <c r="J916" s="14"/>
      <c r="K916" s="14"/>
      <c r="L916" s="14"/>
      <c r="M916" s="31" t="e">
        <f>VLOOKUP(L916,TiposUso!$A$1:$B$26,2,"FALSO")</f>
        <v>#N/A</v>
      </c>
      <c r="N916" s="14"/>
      <c r="P916" s="14"/>
      <c r="S916" s="19">
        <f t="shared" si="17"/>
        <v>0</v>
      </c>
      <c r="T916" s="14"/>
    </row>
    <row r="917" spans="4:20" s="1" customFormat="1" ht="15" customHeight="1" x14ac:dyDescent="0.2">
      <c r="D917" s="14"/>
      <c r="F917" s="2"/>
      <c r="G917" s="2"/>
      <c r="H917" s="33"/>
      <c r="J917" s="14"/>
      <c r="K917" s="14"/>
      <c r="L917" s="14"/>
      <c r="M917" s="31" t="e">
        <f>VLOOKUP(L917,TiposUso!$A$1:$B$26,2,"FALSO")</f>
        <v>#N/A</v>
      </c>
      <c r="N917" s="14"/>
      <c r="P917" s="14"/>
      <c r="S917" s="19">
        <f t="shared" si="17"/>
        <v>0</v>
      </c>
      <c r="T917" s="14"/>
    </row>
    <row r="918" spans="4:20" s="1" customFormat="1" ht="15" customHeight="1" x14ac:dyDescent="0.2">
      <c r="D918" s="14"/>
      <c r="F918" s="2"/>
      <c r="G918" s="2"/>
      <c r="H918" s="33"/>
      <c r="J918" s="14"/>
      <c r="K918" s="14"/>
      <c r="L918" s="14"/>
      <c r="M918" s="31" t="e">
        <f>VLOOKUP(L918,TiposUso!$A$1:$B$26,2,"FALSO")</f>
        <v>#N/A</v>
      </c>
      <c r="N918" s="14"/>
      <c r="P918" s="14"/>
      <c r="S918" s="19">
        <f t="shared" si="17"/>
        <v>0</v>
      </c>
      <c r="T918" s="14"/>
    </row>
    <row r="919" spans="4:20" s="1" customFormat="1" ht="15" customHeight="1" x14ac:dyDescent="0.2">
      <c r="D919" s="14"/>
      <c r="F919" s="2"/>
      <c r="G919" s="2"/>
      <c r="H919" s="33"/>
      <c r="J919" s="14"/>
      <c r="K919" s="14"/>
      <c r="L919" s="14"/>
      <c r="M919" s="31"/>
      <c r="N919" s="14"/>
      <c r="P919" s="14"/>
      <c r="S919" s="19">
        <f t="shared" si="17"/>
        <v>0</v>
      </c>
      <c r="T919" s="14"/>
    </row>
    <row r="920" spans="4:20" s="1" customFormat="1" ht="15" customHeight="1" x14ac:dyDescent="0.2">
      <c r="D920" s="14"/>
      <c r="F920" s="2"/>
      <c r="G920" s="2"/>
      <c r="H920" s="33"/>
      <c r="J920" s="14"/>
      <c r="K920" s="14"/>
      <c r="L920" s="14"/>
      <c r="M920" s="31"/>
      <c r="N920" s="14"/>
      <c r="P920" s="14"/>
      <c r="S920" s="19">
        <f t="shared" si="17"/>
        <v>0</v>
      </c>
      <c r="T920" s="14"/>
    </row>
    <row r="921" spans="4:20" s="1" customFormat="1" ht="15" customHeight="1" x14ac:dyDescent="0.2">
      <c r="D921" s="14"/>
      <c r="F921" s="2"/>
      <c r="G921" s="2"/>
      <c r="H921" s="33"/>
      <c r="J921" s="14"/>
      <c r="K921" s="14"/>
      <c r="L921" s="14"/>
      <c r="M921" s="31"/>
      <c r="N921" s="14"/>
      <c r="P921" s="14"/>
      <c r="S921" s="19">
        <f t="shared" si="17"/>
        <v>0</v>
      </c>
      <c r="T921" s="14"/>
    </row>
    <row r="922" spans="4:20" s="1" customFormat="1" ht="15" customHeight="1" x14ac:dyDescent="0.2">
      <c r="D922" s="14"/>
      <c r="F922" s="2"/>
      <c r="G922" s="2"/>
      <c r="H922" s="33"/>
      <c r="J922" s="14"/>
      <c r="K922" s="14"/>
      <c r="L922" s="14"/>
      <c r="M922" s="31"/>
      <c r="N922" s="14"/>
      <c r="P922" s="14"/>
      <c r="S922" s="19">
        <f t="shared" si="17"/>
        <v>0</v>
      </c>
      <c r="T922" s="14"/>
    </row>
    <row r="923" spans="4:20" s="1" customFormat="1" ht="15" customHeight="1" x14ac:dyDescent="0.2">
      <c r="D923" s="14"/>
      <c r="F923" s="2"/>
      <c r="G923" s="2"/>
      <c r="H923" s="33"/>
      <c r="J923" s="14"/>
      <c r="K923" s="14"/>
      <c r="L923" s="14"/>
      <c r="M923" s="31"/>
      <c r="N923" s="14"/>
      <c r="P923" s="14"/>
      <c r="S923" s="19">
        <f t="shared" si="17"/>
        <v>0</v>
      </c>
      <c r="T923" s="14"/>
    </row>
    <row r="924" spans="4:20" s="1" customFormat="1" ht="15" customHeight="1" x14ac:dyDescent="0.2">
      <c r="D924" s="14"/>
      <c r="F924" s="2"/>
      <c r="G924" s="2"/>
      <c r="H924" s="33"/>
      <c r="J924" s="14"/>
      <c r="K924" s="14"/>
      <c r="L924" s="14"/>
      <c r="M924" s="31"/>
      <c r="N924" s="14"/>
      <c r="P924" s="14"/>
      <c r="S924" s="19">
        <f t="shared" si="17"/>
        <v>0</v>
      </c>
      <c r="T924" s="14"/>
    </row>
    <row r="925" spans="4:20" s="1" customFormat="1" ht="15" customHeight="1" x14ac:dyDescent="0.2">
      <c r="D925" s="14"/>
      <c r="F925" s="2"/>
      <c r="G925" s="2"/>
      <c r="H925" s="33"/>
      <c r="J925" s="14"/>
      <c r="K925" s="14"/>
      <c r="L925" s="14"/>
      <c r="M925" s="31"/>
      <c r="N925" s="14"/>
      <c r="P925" s="14"/>
      <c r="S925" s="19">
        <f t="shared" si="17"/>
        <v>0</v>
      </c>
      <c r="T925" s="14"/>
    </row>
    <row r="926" spans="4:20" s="1" customFormat="1" ht="15" customHeight="1" x14ac:dyDescent="0.2">
      <c r="D926" s="14"/>
      <c r="F926" s="2"/>
      <c r="G926" s="2"/>
      <c r="H926" s="33"/>
      <c r="J926" s="14"/>
      <c r="K926" s="14"/>
      <c r="L926" s="14"/>
      <c r="M926" s="31"/>
      <c r="N926" s="14"/>
      <c r="P926" s="14"/>
      <c r="S926" s="19">
        <f t="shared" si="17"/>
        <v>0</v>
      </c>
      <c r="T926" s="14"/>
    </row>
    <row r="927" spans="4:20" s="27" customFormat="1" ht="15" customHeight="1" x14ac:dyDescent="0.2">
      <c r="D927" s="32"/>
      <c r="F927" s="28"/>
      <c r="G927" s="28"/>
      <c r="H927" s="42"/>
      <c r="J927" s="32"/>
      <c r="K927" s="32"/>
      <c r="L927" s="32"/>
      <c r="M927" s="39"/>
      <c r="N927" s="32"/>
      <c r="P927" s="32"/>
      <c r="S927" s="29">
        <f t="shared" si="17"/>
        <v>0</v>
      </c>
      <c r="T927" s="32"/>
    </row>
    <row r="928" spans="4:20" s="1" customFormat="1" ht="15" customHeight="1" x14ac:dyDescent="0.2">
      <c r="D928" s="14"/>
      <c r="F928" s="2"/>
      <c r="G928" s="2"/>
      <c r="H928" s="33"/>
      <c r="J928" s="14"/>
      <c r="K928" s="14"/>
      <c r="L928" s="14"/>
      <c r="M928" s="30"/>
      <c r="N928" s="14"/>
      <c r="P928" s="14"/>
      <c r="S928" s="19">
        <f t="shared" si="17"/>
        <v>0</v>
      </c>
      <c r="T928" s="14"/>
    </row>
    <row r="929" spans="4:20" s="1" customFormat="1" ht="15" customHeight="1" x14ac:dyDescent="0.2">
      <c r="D929" s="14"/>
      <c r="F929" s="2"/>
      <c r="G929" s="2"/>
      <c r="H929" s="33"/>
      <c r="J929" s="14"/>
      <c r="K929" s="14"/>
      <c r="L929" s="14"/>
      <c r="M929" s="31"/>
      <c r="N929" s="14"/>
      <c r="P929" s="14"/>
      <c r="S929" s="19">
        <f t="shared" si="17"/>
        <v>0</v>
      </c>
      <c r="T929" s="14"/>
    </row>
    <row r="930" spans="4:20" s="1" customFormat="1" ht="15" customHeight="1" x14ac:dyDescent="0.2">
      <c r="D930" s="14"/>
      <c r="F930" s="2"/>
      <c r="G930" s="2"/>
      <c r="H930" s="33"/>
      <c r="J930" s="14"/>
      <c r="K930" s="14"/>
      <c r="L930" s="14"/>
      <c r="M930" s="31"/>
      <c r="N930" s="14"/>
      <c r="P930" s="14"/>
      <c r="S930" s="19">
        <f t="shared" si="17"/>
        <v>0</v>
      </c>
      <c r="T930" s="14"/>
    </row>
    <row r="931" spans="4:20" s="1" customFormat="1" ht="15" customHeight="1" x14ac:dyDescent="0.2">
      <c r="D931" s="14"/>
      <c r="F931" s="2"/>
      <c r="G931" s="2"/>
      <c r="H931" s="33"/>
      <c r="J931" s="14"/>
      <c r="K931" s="14"/>
      <c r="L931" s="14"/>
      <c r="M931" s="31"/>
      <c r="N931" s="14"/>
      <c r="P931" s="14"/>
      <c r="S931" s="19">
        <f t="shared" si="17"/>
        <v>0</v>
      </c>
      <c r="T931" s="14"/>
    </row>
    <row r="932" spans="4:20" s="1" customFormat="1" ht="15" customHeight="1" x14ac:dyDescent="0.2">
      <c r="D932" s="14"/>
      <c r="F932" s="2"/>
      <c r="G932" s="2"/>
      <c r="H932" s="33"/>
      <c r="J932" s="14"/>
      <c r="K932" s="14"/>
      <c r="L932" s="14"/>
      <c r="M932" s="31"/>
      <c r="N932" s="14"/>
      <c r="P932" s="14"/>
      <c r="S932" s="19">
        <f t="shared" si="17"/>
        <v>0</v>
      </c>
      <c r="T932" s="14"/>
    </row>
    <row r="933" spans="4:20" s="1" customFormat="1" ht="15" customHeight="1" x14ac:dyDescent="0.2">
      <c r="D933" s="14"/>
      <c r="F933" s="2"/>
      <c r="G933" s="2"/>
      <c r="H933" s="33"/>
      <c r="J933" s="14"/>
      <c r="K933" s="14"/>
      <c r="L933" s="14"/>
      <c r="M933" s="30"/>
      <c r="N933" s="14"/>
      <c r="P933" s="14"/>
      <c r="S933" s="19">
        <f t="shared" si="17"/>
        <v>0</v>
      </c>
      <c r="T933" s="14"/>
    </row>
    <row r="934" spans="4:20" s="1" customFormat="1" ht="15" customHeight="1" x14ac:dyDescent="0.2">
      <c r="D934" s="14"/>
      <c r="F934" s="2"/>
      <c r="G934" s="2"/>
      <c r="H934" s="33"/>
      <c r="J934" s="14"/>
      <c r="K934" s="14"/>
      <c r="L934" s="14"/>
      <c r="M934" s="31"/>
      <c r="N934" s="14"/>
      <c r="P934" s="14"/>
      <c r="S934" s="19">
        <f t="shared" si="17"/>
        <v>0</v>
      </c>
      <c r="T934" s="14"/>
    </row>
    <row r="935" spans="4:20" s="1" customFormat="1" ht="15" customHeight="1" x14ac:dyDescent="0.2">
      <c r="D935" s="14"/>
      <c r="F935" s="2"/>
      <c r="G935" s="2"/>
      <c r="H935" s="33"/>
      <c r="J935" s="14"/>
      <c r="K935" s="14"/>
      <c r="L935" s="14"/>
      <c r="M935" s="31"/>
      <c r="N935" s="14"/>
      <c r="P935" s="14"/>
      <c r="S935" s="19">
        <f t="shared" si="17"/>
        <v>0</v>
      </c>
      <c r="T935" s="14"/>
    </row>
    <row r="936" spans="4:20" s="1" customFormat="1" ht="15" customHeight="1" x14ac:dyDescent="0.2">
      <c r="D936" s="14"/>
      <c r="F936" s="2"/>
      <c r="G936" s="2"/>
      <c r="H936" s="33"/>
      <c r="J936" s="14"/>
      <c r="K936" s="14"/>
      <c r="L936" s="14"/>
      <c r="M936" s="31"/>
      <c r="N936" s="14"/>
      <c r="P936" s="14"/>
      <c r="S936" s="19">
        <f t="shared" si="17"/>
        <v>0</v>
      </c>
      <c r="T936" s="14"/>
    </row>
    <row r="937" spans="4:20" s="1" customFormat="1" ht="15" customHeight="1" x14ac:dyDescent="0.2">
      <c r="D937" s="14"/>
      <c r="F937" s="2"/>
      <c r="G937" s="2"/>
      <c r="H937" s="33"/>
      <c r="J937" s="14"/>
      <c r="K937" s="14"/>
      <c r="L937" s="14"/>
      <c r="M937" s="31"/>
      <c r="N937" s="14"/>
      <c r="P937" s="14"/>
      <c r="S937" s="19">
        <f t="shared" si="17"/>
        <v>0</v>
      </c>
      <c r="T937" s="14"/>
    </row>
    <row r="938" spans="4:20" s="1" customFormat="1" ht="15" customHeight="1" x14ac:dyDescent="0.2">
      <c r="D938" s="14"/>
      <c r="F938" s="2"/>
      <c r="G938" s="2"/>
      <c r="H938" s="33"/>
      <c r="J938" s="14"/>
      <c r="K938" s="14"/>
      <c r="L938" s="14"/>
      <c r="M938" s="31"/>
      <c r="N938" s="14"/>
      <c r="P938" s="14"/>
      <c r="S938" s="19">
        <f t="shared" si="17"/>
        <v>0</v>
      </c>
      <c r="T938" s="14"/>
    </row>
    <row r="939" spans="4:20" s="1" customFormat="1" ht="15" customHeight="1" x14ac:dyDescent="0.2">
      <c r="D939" s="14"/>
      <c r="F939" s="2"/>
      <c r="G939" s="2"/>
      <c r="H939" s="33"/>
      <c r="J939" s="14"/>
      <c r="K939" s="14"/>
      <c r="L939" s="14"/>
      <c r="M939" s="31"/>
      <c r="N939" s="14"/>
      <c r="P939" s="14"/>
      <c r="S939" s="19">
        <f t="shared" si="17"/>
        <v>0</v>
      </c>
      <c r="T939" s="14"/>
    </row>
    <row r="940" spans="4:20" s="1" customFormat="1" ht="15" customHeight="1" x14ac:dyDescent="0.2">
      <c r="D940" s="14"/>
      <c r="F940" s="2"/>
      <c r="G940" s="2"/>
      <c r="H940" s="33"/>
      <c r="J940" s="14"/>
      <c r="K940" s="14"/>
      <c r="L940" s="14"/>
      <c r="M940" s="31"/>
      <c r="N940" s="14"/>
      <c r="P940" s="14"/>
      <c r="S940" s="19">
        <f t="shared" si="17"/>
        <v>0</v>
      </c>
      <c r="T940" s="14"/>
    </row>
    <row r="941" spans="4:20" s="1" customFormat="1" ht="15" customHeight="1" x14ac:dyDescent="0.2">
      <c r="D941" s="14"/>
      <c r="F941" s="2"/>
      <c r="G941" s="2"/>
      <c r="H941" s="33"/>
      <c r="J941" s="14"/>
      <c r="K941" s="14"/>
      <c r="L941" s="14"/>
      <c r="M941" s="31"/>
      <c r="N941" s="14"/>
      <c r="P941" s="14"/>
      <c r="S941" s="19">
        <f t="shared" si="17"/>
        <v>0</v>
      </c>
      <c r="T941" s="14"/>
    </row>
    <row r="942" spans="4:20" s="1" customFormat="1" ht="15" customHeight="1" x14ac:dyDescent="0.2">
      <c r="D942" s="14"/>
      <c r="F942" s="2"/>
      <c r="G942" s="2"/>
      <c r="H942" s="33"/>
      <c r="J942" s="14"/>
      <c r="K942" s="14"/>
      <c r="L942" s="14"/>
      <c r="M942" s="31"/>
      <c r="N942" s="14"/>
      <c r="P942" s="14"/>
      <c r="S942" s="19">
        <f t="shared" si="17"/>
        <v>0</v>
      </c>
      <c r="T942" s="14"/>
    </row>
    <row r="943" spans="4:20" s="1" customFormat="1" ht="15" customHeight="1" x14ac:dyDescent="0.2">
      <c r="D943" s="14"/>
      <c r="F943" s="2"/>
      <c r="G943" s="2"/>
      <c r="H943" s="33"/>
      <c r="J943" s="14"/>
      <c r="K943" s="14"/>
      <c r="L943" s="14"/>
      <c r="M943" s="31"/>
      <c r="N943" s="14"/>
      <c r="P943" s="14"/>
      <c r="S943" s="19">
        <f t="shared" si="17"/>
        <v>0</v>
      </c>
      <c r="T943" s="14"/>
    </row>
    <row r="944" spans="4:20" s="1" customFormat="1" ht="15" customHeight="1" x14ac:dyDescent="0.2">
      <c r="D944" s="14"/>
      <c r="F944" s="2"/>
      <c r="G944" s="2"/>
      <c r="H944" s="33"/>
      <c r="J944" s="14"/>
      <c r="K944" s="14"/>
      <c r="L944" s="14"/>
      <c r="M944" s="31"/>
      <c r="N944" s="14"/>
      <c r="P944" s="14"/>
      <c r="S944" s="19">
        <f t="shared" si="17"/>
        <v>0</v>
      </c>
      <c r="T944" s="14"/>
    </row>
    <row r="945" spans="4:20" s="1" customFormat="1" ht="15" customHeight="1" x14ac:dyDescent="0.2">
      <c r="D945" s="14"/>
      <c r="F945" s="2"/>
      <c r="G945" s="2"/>
      <c r="H945" s="33"/>
      <c r="J945" s="14"/>
      <c r="K945" s="14"/>
      <c r="L945" s="14"/>
      <c r="M945" s="31"/>
      <c r="N945" s="14"/>
      <c r="P945" s="14"/>
      <c r="S945" s="19">
        <f t="shared" si="17"/>
        <v>0</v>
      </c>
      <c r="T945" s="14"/>
    </row>
    <row r="946" spans="4:20" s="1" customFormat="1" ht="15" customHeight="1" x14ac:dyDescent="0.2">
      <c r="D946" s="14"/>
      <c r="F946" s="2"/>
      <c r="G946" s="2"/>
      <c r="H946" s="33"/>
      <c r="J946" s="14"/>
      <c r="K946" s="14"/>
      <c r="L946" s="14"/>
      <c r="M946" s="31"/>
      <c r="N946" s="14"/>
      <c r="P946" s="14"/>
      <c r="S946" s="19">
        <f t="shared" si="17"/>
        <v>0</v>
      </c>
      <c r="T946" s="14"/>
    </row>
    <row r="947" spans="4:20" s="1" customFormat="1" ht="15" customHeight="1" x14ac:dyDescent="0.2">
      <c r="D947" s="14"/>
      <c r="F947" s="2"/>
      <c r="G947" s="2"/>
      <c r="H947" s="33"/>
      <c r="J947" s="14"/>
      <c r="K947" s="14"/>
      <c r="L947" s="14"/>
      <c r="M947" s="31"/>
      <c r="N947" s="14"/>
      <c r="P947" s="14"/>
      <c r="S947" s="19">
        <f t="shared" si="17"/>
        <v>0</v>
      </c>
      <c r="T947" s="14"/>
    </row>
    <row r="948" spans="4:20" s="1" customFormat="1" ht="15" customHeight="1" x14ac:dyDescent="0.2">
      <c r="D948" s="14"/>
      <c r="F948" s="2"/>
      <c r="G948" s="2"/>
      <c r="H948" s="33"/>
      <c r="J948" s="14"/>
      <c r="K948" s="14"/>
      <c r="L948" s="14"/>
      <c r="M948" s="31"/>
      <c r="N948" s="14"/>
      <c r="O948" s="14"/>
      <c r="P948" s="14"/>
      <c r="S948" s="19">
        <f t="shared" si="17"/>
        <v>0</v>
      </c>
      <c r="T948" s="14"/>
    </row>
    <row r="949" spans="4:20" s="1" customFormat="1" ht="15" customHeight="1" x14ac:dyDescent="0.2">
      <c r="D949" s="14"/>
      <c r="F949" s="2"/>
      <c r="G949" s="2"/>
      <c r="H949" s="33"/>
      <c r="J949" s="14"/>
      <c r="K949" s="14"/>
      <c r="L949" s="14"/>
      <c r="M949" s="30"/>
      <c r="N949" s="14"/>
      <c r="P949" s="14"/>
      <c r="Q949" s="36"/>
      <c r="R949" s="36"/>
      <c r="S949" s="19">
        <f t="shared" si="17"/>
        <v>0</v>
      </c>
      <c r="T949" s="14"/>
    </row>
    <row r="950" spans="4:20" s="1" customFormat="1" ht="15" customHeight="1" x14ac:dyDescent="0.2">
      <c r="D950" s="14"/>
      <c r="F950" s="2"/>
      <c r="G950" s="2"/>
      <c r="H950" s="33"/>
      <c r="J950" s="14"/>
      <c r="K950" s="14"/>
      <c r="L950" s="14"/>
      <c r="M950" s="30"/>
      <c r="N950" s="14"/>
      <c r="P950" s="14"/>
      <c r="Q950" s="36"/>
      <c r="R950" s="36"/>
      <c r="S950" s="19">
        <f t="shared" si="17"/>
        <v>0</v>
      </c>
      <c r="T950" s="14"/>
    </row>
    <row r="951" spans="4:20" s="1" customFormat="1" ht="15" customHeight="1" x14ac:dyDescent="0.2">
      <c r="D951" s="14"/>
      <c r="F951" s="2"/>
      <c r="G951" s="2"/>
      <c r="H951" s="33"/>
      <c r="J951" s="14"/>
      <c r="K951" s="14"/>
      <c r="L951" s="14"/>
      <c r="M951" s="31"/>
      <c r="N951" s="14"/>
      <c r="P951" s="14"/>
      <c r="S951" s="19">
        <f t="shared" si="17"/>
        <v>0</v>
      </c>
      <c r="T951" s="14"/>
    </row>
    <row r="952" spans="4:20" s="1" customFormat="1" ht="15" customHeight="1" x14ac:dyDescent="0.2">
      <c r="D952" s="14"/>
      <c r="F952" s="2"/>
      <c r="G952" s="2"/>
      <c r="H952" s="33"/>
      <c r="J952" s="14"/>
      <c r="K952" s="14"/>
      <c r="L952" s="14"/>
      <c r="M952" s="31"/>
      <c r="N952" s="14"/>
      <c r="P952" s="14"/>
      <c r="S952" s="19">
        <f t="shared" si="17"/>
        <v>0</v>
      </c>
      <c r="T952" s="14"/>
    </row>
    <row r="953" spans="4:20" s="1" customFormat="1" ht="15" customHeight="1" x14ac:dyDescent="0.2">
      <c r="D953" s="14"/>
      <c r="F953" s="2"/>
      <c r="G953" s="2"/>
      <c r="H953" s="33"/>
      <c r="J953" s="14"/>
      <c r="K953" s="14"/>
      <c r="L953" s="14"/>
      <c r="M953" s="31"/>
      <c r="N953" s="14"/>
      <c r="P953" s="14"/>
      <c r="S953" s="19">
        <f t="shared" si="17"/>
        <v>0</v>
      </c>
      <c r="T953" s="14"/>
    </row>
    <row r="954" spans="4:20" s="1" customFormat="1" ht="15" customHeight="1" x14ac:dyDescent="0.2">
      <c r="D954" s="14"/>
      <c r="F954" s="2"/>
      <c r="G954" s="2"/>
      <c r="H954" s="33"/>
      <c r="J954" s="14"/>
      <c r="K954" s="14"/>
      <c r="L954" s="14"/>
      <c r="M954" s="31"/>
      <c r="N954" s="14"/>
      <c r="P954" s="14"/>
      <c r="S954" s="19">
        <f t="shared" si="17"/>
        <v>0</v>
      </c>
      <c r="T954" s="14"/>
    </row>
    <row r="955" spans="4:20" s="1" customFormat="1" ht="15" customHeight="1" x14ac:dyDescent="0.2">
      <c r="D955" s="14"/>
      <c r="F955" s="2"/>
      <c r="G955" s="2"/>
      <c r="H955" s="33"/>
      <c r="J955" s="14"/>
      <c r="K955" s="14"/>
      <c r="L955" s="14"/>
      <c r="M955" s="31"/>
      <c r="N955" s="14"/>
      <c r="P955" s="14"/>
      <c r="S955" s="19">
        <f t="shared" si="17"/>
        <v>0</v>
      </c>
      <c r="T955" s="14"/>
    </row>
    <row r="956" spans="4:20" s="1" customFormat="1" ht="15" customHeight="1" x14ac:dyDescent="0.2">
      <c r="D956" s="14"/>
      <c r="F956" s="2"/>
      <c r="G956" s="2"/>
      <c r="H956" s="33"/>
      <c r="J956" s="14"/>
      <c r="K956" s="14"/>
      <c r="L956" s="14"/>
      <c r="M956" s="31"/>
      <c r="N956" s="14"/>
      <c r="P956" s="14"/>
      <c r="S956" s="19">
        <f t="shared" si="17"/>
        <v>0</v>
      </c>
      <c r="T956" s="14"/>
    </row>
    <row r="957" spans="4:20" s="1" customFormat="1" ht="15" customHeight="1" x14ac:dyDescent="0.2">
      <c r="D957" s="14"/>
      <c r="F957" s="2"/>
      <c r="G957" s="2"/>
      <c r="H957" s="33"/>
      <c r="J957" s="14"/>
      <c r="K957" s="14"/>
      <c r="L957" s="14"/>
      <c r="M957" s="31"/>
      <c r="N957" s="14"/>
      <c r="P957" s="14"/>
      <c r="S957" s="19">
        <f t="shared" si="17"/>
        <v>0</v>
      </c>
      <c r="T957" s="14"/>
    </row>
    <row r="958" spans="4:20" s="1" customFormat="1" ht="15" customHeight="1" x14ac:dyDescent="0.2">
      <c r="D958" s="14"/>
      <c r="F958" s="2"/>
      <c r="G958" s="2"/>
      <c r="H958" s="33"/>
      <c r="J958" s="14"/>
      <c r="K958" s="14"/>
      <c r="L958" s="14"/>
      <c r="M958" s="31"/>
      <c r="N958" s="14"/>
      <c r="P958" s="14"/>
      <c r="S958" s="19">
        <f t="shared" si="17"/>
        <v>0</v>
      </c>
      <c r="T958" s="14"/>
    </row>
    <row r="959" spans="4:20" s="1" customFormat="1" ht="15" customHeight="1" x14ac:dyDescent="0.2">
      <c r="D959" s="14"/>
      <c r="F959" s="2"/>
      <c r="G959" s="2"/>
      <c r="H959" s="33"/>
      <c r="J959" s="14"/>
      <c r="K959" s="14"/>
      <c r="L959" s="14"/>
      <c r="M959" s="31"/>
      <c r="N959" s="14"/>
      <c r="P959" s="14"/>
      <c r="S959" s="19">
        <f t="shared" si="17"/>
        <v>0</v>
      </c>
      <c r="T959" s="14"/>
    </row>
    <row r="960" spans="4:20" s="1" customFormat="1" ht="15" customHeight="1" x14ac:dyDescent="0.2">
      <c r="D960" s="14"/>
      <c r="F960" s="2"/>
      <c r="G960" s="2"/>
      <c r="H960" s="33"/>
      <c r="J960" s="14"/>
      <c r="K960" s="14"/>
      <c r="L960" s="14"/>
      <c r="M960" s="31"/>
      <c r="N960" s="14"/>
      <c r="P960" s="14"/>
      <c r="S960" s="19">
        <f t="shared" si="17"/>
        <v>0</v>
      </c>
      <c r="T960" s="14"/>
    </row>
    <row r="961" spans="4:20" s="1" customFormat="1" ht="15" customHeight="1" x14ac:dyDescent="0.2">
      <c r="D961" s="14"/>
      <c r="F961" s="2"/>
      <c r="G961" s="2"/>
      <c r="H961" s="33"/>
      <c r="J961" s="14"/>
      <c r="K961" s="14"/>
      <c r="L961" s="14"/>
      <c r="M961" s="31"/>
      <c r="N961" s="14"/>
      <c r="P961" s="14"/>
      <c r="S961" s="19">
        <f t="shared" ref="S961:S1024" si="18">(T961*1000)/3600</f>
        <v>0</v>
      </c>
      <c r="T961" s="14"/>
    </row>
    <row r="962" spans="4:20" s="1" customFormat="1" ht="15" customHeight="1" x14ac:dyDescent="0.2">
      <c r="D962" s="14"/>
      <c r="F962" s="2"/>
      <c r="G962" s="2"/>
      <c r="H962" s="33"/>
      <c r="J962" s="14"/>
      <c r="K962" s="14"/>
      <c r="L962" s="14"/>
      <c r="M962" s="31"/>
      <c r="N962" s="14"/>
      <c r="P962" s="14"/>
      <c r="S962" s="19">
        <f t="shared" si="18"/>
        <v>0</v>
      </c>
      <c r="T962" s="14"/>
    </row>
    <row r="963" spans="4:20" s="1" customFormat="1" ht="15" customHeight="1" x14ac:dyDescent="0.2">
      <c r="D963" s="14"/>
      <c r="F963" s="2"/>
      <c r="G963" s="2"/>
      <c r="H963" s="33"/>
      <c r="J963" s="14"/>
      <c r="K963" s="14"/>
      <c r="L963" s="14"/>
      <c r="M963" s="31"/>
      <c r="N963" s="14"/>
      <c r="P963" s="14"/>
      <c r="S963" s="19">
        <f t="shared" si="18"/>
        <v>0</v>
      </c>
      <c r="T963" s="14"/>
    </row>
    <row r="964" spans="4:20" s="1" customFormat="1" ht="15" customHeight="1" x14ac:dyDescent="0.2">
      <c r="D964" s="14"/>
      <c r="F964" s="2"/>
      <c r="G964" s="2"/>
      <c r="H964" s="33"/>
      <c r="J964" s="14"/>
      <c r="K964" s="14"/>
      <c r="L964" s="14"/>
      <c r="M964" s="31"/>
      <c r="N964" s="14"/>
      <c r="P964" s="14"/>
      <c r="S964" s="19">
        <f t="shared" si="18"/>
        <v>0</v>
      </c>
      <c r="T964" s="14"/>
    </row>
    <row r="965" spans="4:20" s="1" customFormat="1" ht="15" customHeight="1" x14ac:dyDescent="0.2">
      <c r="D965" s="14"/>
      <c r="F965" s="2"/>
      <c r="G965" s="2"/>
      <c r="H965" s="33"/>
      <c r="J965" s="14"/>
      <c r="K965" s="14"/>
      <c r="L965" s="14"/>
      <c r="M965" s="31"/>
      <c r="N965" s="14"/>
      <c r="P965" s="14"/>
      <c r="S965" s="19">
        <f t="shared" si="18"/>
        <v>0</v>
      </c>
      <c r="T965" s="14"/>
    </row>
    <row r="966" spans="4:20" s="1" customFormat="1" ht="15" customHeight="1" x14ac:dyDescent="0.2">
      <c r="D966" s="14"/>
      <c r="F966" s="2"/>
      <c r="G966" s="2"/>
      <c r="H966" s="33"/>
      <c r="J966" s="14"/>
      <c r="K966" s="14"/>
      <c r="L966" s="14"/>
      <c r="M966" s="31"/>
      <c r="N966" s="14"/>
      <c r="P966" s="14"/>
      <c r="S966" s="19">
        <f t="shared" si="18"/>
        <v>0</v>
      </c>
      <c r="T966" s="14"/>
    </row>
    <row r="967" spans="4:20" s="1" customFormat="1" ht="15" customHeight="1" x14ac:dyDescent="0.2">
      <c r="D967" s="14"/>
      <c r="F967" s="2"/>
      <c r="G967" s="2"/>
      <c r="H967" s="33"/>
      <c r="J967" s="14"/>
      <c r="K967" s="14"/>
      <c r="L967" s="14"/>
      <c r="M967" s="31"/>
      <c r="N967" s="14"/>
      <c r="P967" s="14"/>
      <c r="S967" s="19">
        <f t="shared" si="18"/>
        <v>0</v>
      </c>
      <c r="T967" s="14"/>
    </row>
    <row r="968" spans="4:20" s="1" customFormat="1" ht="15" customHeight="1" x14ac:dyDescent="0.2">
      <c r="D968" s="14"/>
      <c r="F968" s="2"/>
      <c r="G968" s="2"/>
      <c r="H968" s="33"/>
      <c r="J968" s="14"/>
      <c r="K968" s="14"/>
      <c r="L968" s="14"/>
      <c r="M968" s="31"/>
      <c r="N968" s="14"/>
      <c r="P968" s="14"/>
      <c r="S968" s="19">
        <f t="shared" si="18"/>
        <v>0</v>
      </c>
      <c r="T968" s="14"/>
    </row>
    <row r="969" spans="4:20" s="1" customFormat="1" ht="15" customHeight="1" x14ac:dyDescent="0.2">
      <c r="D969" s="14"/>
      <c r="F969" s="2"/>
      <c r="G969" s="2"/>
      <c r="H969" s="33"/>
      <c r="J969" s="14"/>
      <c r="K969" s="14"/>
      <c r="L969" s="14"/>
      <c r="M969" s="31"/>
      <c r="N969" s="14"/>
      <c r="P969" s="14"/>
      <c r="S969" s="19">
        <f t="shared" si="18"/>
        <v>0</v>
      </c>
      <c r="T969" s="14"/>
    </row>
    <row r="970" spans="4:20" s="1" customFormat="1" ht="15" customHeight="1" x14ac:dyDescent="0.2">
      <c r="D970" s="14"/>
      <c r="F970" s="2"/>
      <c r="G970" s="2"/>
      <c r="H970" s="33"/>
      <c r="J970" s="14"/>
      <c r="K970" s="14"/>
      <c r="L970" s="14"/>
      <c r="M970" s="31"/>
      <c r="N970" s="14"/>
      <c r="P970" s="14"/>
      <c r="S970" s="19">
        <f t="shared" si="18"/>
        <v>0</v>
      </c>
      <c r="T970" s="14"/>
    </row>
    <row r="971" spans="4:20" s="1" customFormat="1" ht="15" customHeight="1" x14ac:dyDescent="0.2">
      <c r="D971" s="14"/>
      <c r="F971" s="2"/>
      <c r="G971" s="2"/>
      <c r="H971" s="33"/>
      <c r="J971" s="14"/>
      <c r="K971" s="14"/>
      <c r="L971" s="14"/>
      <c r="M971" s="31"/>
      <c r="N971" s="14"/>
      <c r="P971" s="14"/>
      <c r="S971" s="19">
        <f t="shared" si="18"/>
        <v>0</v>
      </c>
      <c r="T971" s="14"/>
    </row>
    <row r="972" spans="4:20" s="1" customFormat="1" ht="15" customHeight="1" x14ac:dyDescent="0.2">
      <c r="D972" s="14"/>
      <c r="F972" s="2"/>
      <c r="G972" s="2"/>
      <c r="H972" s="33"/>
      <c r="J972" s="14"/>
      <c r="K972" s="14"/>
      <c r="L972" s="14"/>
      <c r="M972" s="31"/>
      <c r="N972" s="14"/>
      <c r="P972" s="14"/>
      <c r="S972" s="19">
        <f t="shared" si="18"/>
        <v>0</v>
      </c>
      <c r="T972" s="14"/>
    </row>
    <row r="973" spans="4:20" s="1" customFormat="1" ht="15" customHeight="1" x14ac:dyDescent="0.2">
      <c r="D973" s="14"/>
      <c r="F973" s="2"/>
      <c r="G973" s="2"/>
      <c r="H973" s="33"/>
      <c r="J973" s="14"/>
      <c r="K973" s="14"/>
      <c r="L973" s="14"/>
      <c r="M973" s="31"/>
      <c r="N973" s="14"/>
      <c r="P973" s="14"/>
      <c r="S973" s="19">
        <f t="shared" si="18"/>
        <v>0</v>
      </c>
      <c r="T973" s="14"/>
    </row>
    <row r="974" spans="4:20" s="1" customFormat="1" ht="15" customHeight="1" x14ac:dyDescent="0.2">
      <c r="D974" s="14"/>
      <c r="F974" s="2"/>
      <c r="G974" s="2"/>
      <c r="H974" s="33"/>
      <c r="J974" s="14"/>
      <c r="K974" s="14"/>
      <c r="L974" s="14"/>
      <c r="M974" s="31"/>
      <c r="N974" s="14"/>
      <c r="P974" s="14"/>
      <c r="S974" s="19">
        <f t="shared" si="18"/>
        <v>0</v>
      </c>
      <c r="T974" s="14"/>
    </row>
    <row r="975" spans="4:20" s="1" customFormat="1" ht="15" customHeight="1" x14ac:dyDescent="0.2">
      <c r="D975" s="14"/>
      <c r="F975" s="2"/>
      <c r="G975" s="2"/>
      <c r="H975" s="33"/>
      <c r="J975" s="14"/>
      <c r="K975" s="14"/>
      <c r="L975" s="14"/>
      <c r="M975" s="31"/>
      <c r="N975" s="14"/>
      <c r="P975" s="14"/>
      <c r="S975" s="19">
        <f t="shared" si="18"/>
        <v>0</v>
      </c>
      <c r="T975" s="14"/>
    </row>
    <row r="976" spans="4:20" s="1" customFormat="1" ht="15" customHeight="1" x14ac:dyDescent="0.2">
      <c r="D976" s="14"/>
      <c r="F976" s="2"/>
      <c r="G976" s="2"/>
      <c r="H976" s="33"/>
      <c r="J976" s="14"/>
      <c r="K976" s="14"/>
      <c r="L976" s="14"/>
      <c r="M976" s="31"/>
      <c r="N976" s="14"/>
      <c r="P976" s="14"/>
      <c r="S976" s="19">
        <f t="shared" si="18"/>
        <v>0</v>
      </c>
      <c r="T976" s="14"/>
    </row>
    <row r="977" spans="4:20" s="1" customFormat="1" ht="15" customHeight="1" x14ac:dyDescent="0.2">
      <c r="D977" s="14"/>
      <c r="F977" s="2"/>
      <c r="G977" s="2"/>
      <c r="H977" s="33"/>
      <c r="J977" s="14"/>
      <c r="K977" s="14"/>
      <c r="L977" s="14"/>
      <c r="M977" s="31"/>
      <c r="N977" s="14"/>
      <c r="P977" s="14"/>
      <c r="S977" s="19">
        <f t="shared" si="18"/>
        <v>0</v>
      </c>
      <c r="T977" s="14"/>
    </row>
    <row r="978" spans="4:20" s="1" customFormat="1" ht="15" customHeight="1" x14ac:dyDescent="0.2">
      <c r="D978" s="14"/>
      <c r="F978" s="2"/>
      <c r="G978" s="2"/>
      <c r="H978" s="33"/>
      <c r="J978" s="2"/>
      <c r="K978" s="33"/>
      <c r="L978" s="14"/>
      <c r="M978" s="31"/>
      <c r="N978" s="14"/>
      <c r="P978" s="14"/>
      <c r="S978" s="19">
        <f t="shared" si="18"/>
        <v>0</v>
      </c>
      <c r="T978" s="14"/>
    </row>
    <row r="979" spans="4:20" s="1" customFormat="1" ht="15" customHeight="1" x14ac:dyDescent="0.2">
      <c r="D979" s="14"/>
      <c r="F979" s="2"/>
      <c r="G979" s="2"/>
      <c r="H979" s="33"/>
      <c r="J979" s="2"/>
      <c r="K979" s="33"/>
      <c r="L979" s="14"/>
      <c r="M979" s="31"/>
      <c r="N979" s="14"/>
      <c r="P979" s="14"/>
      <c r="S979" s="19">
        <f t="shared" si="18"/>
        <v>0</v>
      </c>
      <c r="T979" s="14"/>
    </row>
    <row r="980" spans="4:20" s="1" customFormat="1" ht="15" customHeight="1" x14ac:dyDescent="0.2">
      <c r="D980" s="14"/>
      <c r="F980" s="2"/>
      <c r="G980" s="2"/>
      <c r="H980" s="33"/>
      <c r="J980" s="2"/>
      <c r="K980" s="33"/>
      <c r="L980" s="14"/>
      <c r="M980" s="31"/>
      <c r="N980" s="14"/>
      <c r="P980" s="14"/>
      <c r="S980" s="19">
        <f t="shared" si="18"/>
        <v>0</v>
      </c>
      <c r="T980" s="14"/>
    </row>
    <row r="981" spans="4:20" s="1" customFormat="1" ht="15" customHeight="1" x14ac:dyDescent="0.2">
      <c r="D981" s="14"/>
      <c r="F981" s="2"/>
      <c r="G981" s="2"/>
      <c r="H981" s="33"/>
      <c r="J981" s="33"/>
      <c r="K981" s="33"/>
      <c r="L981" s="14"/>
      <c r="M981" s="31"/>
      <c r="N981" s="14"/>
      <c r="P981" s="14"/>
      <c r="S981" s="19">
        <f t="shared" si="18"/>
        <v>0</v>
      </c>
      <c r="T981" s="14"/>
    </row>
    <row r="982" spans="4:20" s="1" customFormat="1" ht="15" customHeight="1" x14ac:dyDescent="0.2">
      <c r="D982" s="14"/>
      <c r="F982" s="2"/>
      <c r="G982" s="2"/>
      <c r="H982" s="33"/>
      <c r="J982" s="33"/>
      <c r="K982" s="33"/>
      <c r="L982" s="14"/>
      <c r="M982" s="31"/>
      <c r="N982" s="14"/>
      <c r="P982" s="14"/>
      <c r="S982" s="19">
        <f t="shared" si="18"/>
        <v>0</v>
      </c>
      <c r="T982" s="14"/>
    </row>
    <row r="983" spans="4:20" s="1" customFormat="1" ht="15" customHeight="1" x14ac:dyDescent="0.2">
      <c r="D983" s="14"/>
      <c r="F983" s="2"/>
      <c r="G983" s="2"/>
      <c r="H983" s="33"/>
      <c r="J983" s="33"/>
      <c r="K983" s="33"/>
      <c r="L983" s="14"/>
      <c r="M983" s="31"/>
      <c r="N983" s="14"/>
      <c r="P983" s="14"/>
      <c r="S983" s="19">
        <f t="shared" si="18"/>
        <v>0</v>
      </c>
      <c r="T983" s="14"/>
    </row>
    <row r="984" spans="4:20" s="1" customFormat="1" ht="15" customHeight="1" x14ac:dyDescent="0.2">
      <c r="D984" s="14"/>
      <c r="F984" s="2"/>
      <c r="G984" s="2"/>
      <c r="H984" s="33"/>
      <c r="J984" s="33"/>
      <c r="K984" s="33"/>
      <c r="L984" s="14"/>
      <c r="M984" s="31"/>
      <c r="N984" s="14"/>
      <c r="P984" s="14"/>
      <c r="S984" s="19">
        <f t="shared" si="18"/>
        <v>0</v>
      </c>
      <c r="T984" s="14"/>
    </row>
    <row r="985" spans="4:20" s="1" customFormat="1" ht="15" customHeight="1" x14ac:dyDescent="0.2">
      <c r="F985" s="2"/>
      <c r="G985" s="2"/>
      <c r="H985" s="33"/>
      <c r="J985" s="33"/>
      <c r="K985" s="33"/>
      <c r="L985" s="14"/>
      <c r="M985" s="31"/>
      <c r="N985" s="14"/>
      <c r="O985" s="14"/>
      <c r="P985" s="14"/>
      <c r="S985" s="19">
        <f t="shared" si="18"/>
        <v>0</v>
      </c>
      <c r="T985" s="14"/>
    </row>
    <row r="986" spans="4:20" s="1" customFormat="1" ht="15" customHeight="1" x14ac:dyDescent="0.2">
      <c r="F986" s="2"/>
      <c r="G986" s="2"/>
      <c r="H986" s="33"/>
      <c r="J986" s="33"/>
      <c r="K986" s="33"/>
      <c r="L986" s="14"/>
      <c r="M986" s="31"/>
      <c r="N986" s="14"/>
      <c r="O986" s="14"/>
      <c r="P986" s="14"/>
      <c r="S986" s="19">
        <f t="shared" si="18"/>
        <v>0</v>
      </c>
      <c r="T986" s="14"/>
    </row>
    <row r="987" spans="4:20" s="1" customFormat="1" ht="15" customHeight="1" x14ac:dyDescent="0.2">
      <c r="F987" s="2"/>
      <c r="G987" s="2"/>
      <c r="H987" s="33"/>
      <c r="J987" s="33"/>
      <c r="K987" s="33"/>
      <c r="L987" s="14"/>
      <c r="M987" s="31"/>
      <c r="N987" s="14"/>
      <c r="O987" s="14"/>
      <c r="P987" s="14"/>
      <c r="S987" s="19">
        <f t="shared" si="18"/>
        <v>0</v>
      </c>
      <c r="T987" s="14"/>
    </row>
    <row r="988" spans="4:20" s="1" customFormat="1" ht="15" customHeight="1" x14ac:dyDescent="0.2">
      <c r="D988" s="14"/>
      <c r="F988" s="2"/>
      <c r="G988" s="2"/>
      <c r="H988" s="33"/>
      <c r="J988" s="33"/>
      <c r="K988" s="33"/>
      <c r="L988" s="14"/>
      <c r="M988" s="31"/>
      <c r="N988" s="14"/>
      <c r="O988" s="14"/>
      <c r="P988" s="14"/>
      <c r="S988" s="19">
        <f t="shared" si="18"/>
        <v>0</v>
      </c>
      <c r="T988" s="14"/>
    </row>
    <row r="989" spans="4:20" s="1" customFormat="1" ht="15" customHeight="1" x14ac:dyDescent="0.2">
      <c r="D989" s="14"/>
      <c r="F989" s="2"/>
      <c r="G989" s="2"/>
      <c r="H989" s="33"/>
      <c r="J989" s="33"/>
      <c r="K989" s="33"/>
      <c r="L989" s="14"/>
      <c r="M989" s="31"/>
      <c r="N989" s="14"/>
      <c r="P989" s="14"/>
      <c r="S989" s="19">
        <f t="shared" si="18"/>
        <v>0</v>
      </c>
      <c r="T989" s="14"/>
    </row>
    <row r="990" spans="4:20" s="1" customFormat="1" ht="15" customHeight="1" x14ac:dyDescent="0.2">
      <c r="D990" s="14"/>
      <c r="F990" s="2"/>
      <c r="G990" s="2"/>
      <c r="H990" s="33"/>
      <c r="J990" s="33"/>
      <c r="K990" s="33"/>
      <c r="L990" s="14"/>
      <c r="M990" s="31"/>
      <c r="N990" s="14"/>
      <c r="P990" s="14"/>
      <c r="S990" s="19">
        <f t="shared" si="18"/>
        <v>0</v>
      </c>
      <c r="T990" s="14"/>
    </row>
    <row r="991" spans="4:20" s="1" customFormat="1" ht="15" customHeight="1" x14ac:dyDescent="0.2">
      <c r="F991" s="2"/>
      <c r="G991" s="2"/>
      <c r="H991" s="33"/>
      <c r="J991" s="33"/>
      <c r="K991" s="33"/>
      <c r="L991" s="14"/>
      <c r="M991" s="31"/>
      <c r="N991" s="14"/>
      <c r="P991" s="14"/>
      <c r="S991" s="19">
        <f t="shared" si="18"/>
        <v>0</v>
      </c>
      <c r="T991" s="14"/>
    </row>
    <row r="992" spans="4:20" s="1" customFormat="1" ht="15" customHeight="1" x14ac:dyDescent="0.2">
      <c r="F992" s="2"/>
      <c r="G992" s="2"/>
      <c r="H992" s="33"/>
      <c r="J992" s="33"/>
      <c r="K992" s="33"/>
      <c r="L992" s="14"/>
      <c r="M992" s="31"/>
      <c r="N992" s="14"/>
      <c r="P992" s="14"/>
      <c r="S992" s="19">
        <f t="shared" si="18"/>
        <v>0</v>
      </c>
      <c r="T992" s="14"/>
    </row>
    <row r="993" spans="6:20" s="1" customFormat="1" ht="15" customHeight="1" x14ac:dyDescent="0.2">
      <c r="F993" s="2"/>
      <c r="G993" s="2"/>
      <c r="H993" s="33"/>
      <c r="J993" s="33"/>
      <c r="K993" s="33"/>
      <c r="L993" s="14"/>
      <c r="M993" s="31"/>
      <c r="N993" s="14"/>
      <c r="P993" s="14"/>
      <c r="S993" s="19">
        <f t="shared" si="18"/>
        <v>0</v>
      </c>
      <c r="T993" s="14"/>
    </row>
    <row r="994" spans="6:20" s="1" customFormat="1" ht="15" customHeight="1" x14ac:dyDescent="0.2">
      <c r="F994" s="2"/>
      <c r="G994" s="2"/>
      <c r="H994" s="33"/>
      <c r="J994" s="33"/>
      <c r="K994" s="33"/>
      <c r="L994" s="14"/>
      <c r="M994" s="31"/>
      <c r="N994" s="14"/>
      <c r="P994" s="14"/>
      <c r="S994" s="19">
        <f t="shared" si="18"/>
        <v>0</v>
      </c>
      <c r="T994" s="14"/>
    </row>
    <row r="995" spans="6:20" s="1" customFormat="1" ht="15" customHeight="1" x14ac:dyDescent="0.2">
      <c r="F995" s="2"/>
      <c r="G995" s="2"/>
      <c r="H995" s="33"/>
      <c r="J995" s="33"/>
      <c r="K995" s="33"/>
      <c r="L995" s="14"/>
      <c r="M995" s="31"/>
      <c r="N995" s="14"/>
      <c r="P995" s="14"/>
      <c r="S995" s="19">
        <f t="shared" si="18"/>
        <v>0</v>
      </c>
      <c r="T995" s="14"/>
    </row>
    <row r="996" spans="6:20" s="1" customFormat="1" ht="15" customHeight="1" x14ac:dyDescent="0.2">
      <c r="F996" s="2"/>
      <c r="G996" s="2"/>
      <c r="H996" s="33"/>
      <c r="J996" s="33"/>
      <c r="K996" s="33"/>
      <c r="L996" s="14"/>
      <c r="M996" s="31"/>
      <c r="N996" s="14"/>
      <c r="P996" s="14"/>
      <c r="S996" s="19">
        <f t="shared" si="18"/>
        <v>0</v>
      </c>
      <c r="T996" s="14"/>
    </row>
    <row r="997" spans="6:20" s="1" customFormat="1" ht="15" customHeight="1" x14ac:dyDescent="0.2">
      <c r="F997" s="2"/>
      <c r="G997" s="2"/>
      <c r="H997" s="33"/>
      <c r="J997" s="33"/>
      <c r="K997" s="33"/>
      <c r="L997" s="14"/>
      <c r="M997" s="31"/>
      <c r="N997" s="14"/>
      <c r="P997" s="14"/>
      <c r="S997" s="19">
        <f t="shared" si="18"/>
        <v>0</v>
      </c>
      <c r="T997" s="14"/>
    </row>
    <row r="998" spans="6:20" s="1" customFormat="1" ht="15" customHeight="1" x14ac:dyDescent="0.2">
      <c r="F998" s="2"/>
      <c r="G998" s="2"/>
      <c r="H998" s="33"/>
      <c r="J998" s="33"/>
      <c r="K998" s="33"/>
      <c r="L998" s="14"/>
      <c r="M998" s="31"/>
      <c r="N998" s="14"/>
      <c r="P998" s="14"/>
      <c r="S998" s="19">
        <f t="shared" si="18"/>
        <v>0</v>
      </c>
      <c r="T998" s="14"/>
    </row>
    <row r="999" spans="6:20" s="1" customFormat="1" ht="15" customHeight="1" x14ac:dyDescent="0.2">
      <c r="F999" s="2"/>
      <c r="G999" s="2"/>
      <c r="H999" s="33"/>
      <c r="J999" s="33"/>
      <c r="K999" s="33"/>
      <c r="L999" s="14"/>
      <c r="M999" s="31"/>
      <c r="N999" s="14"/>
      <c r="P999" s="14"/>
      <c r="S999" s="19">
        <f t="shared" si="18"/>
        <v>0</v>
      </c>
      <c r="T999" s="14"/>
    </row>
    <row r="1000" spans="6:20" s="1" customFormat="1" ht="15" customHeight="1" x14ac:dyDescent="0.2">
      <c r="F1000" s="2"/>
      <c r="G1000" s="2"/>
      <c r="H1000" s="33"/>
      <c r="J1000" s="33"/>
      <c r="K1000" s="33"/>
      <c r="L1000" s="14"/>
      <c r="M1000" s="31"/>
      <c r="N1000" s="14"/>
      <c r="P1000" s="14"/>
      <c r="S1000" s="19">
        <f t="shared" si="18"/>
        <v>0</v>
      </c>
      <c r="T1000" s="14"/>
    </row>
    <row r="1001" spans="6:20" s="1" customFormat="1" ht="15" customHeight="1" x14ac:dyDescent="0.2">
      <c r="F1001" s="2"/>
      <c r="G1001" s="2"/>
      <c r="H1001" s="33"/>
      <c r="J1001" s="33"/>
      <c r="K1001" s="33"/>
      <c r="L1001" s="14"/>
      <c r="M1001" s="31"/>
      <c r="N1001" s="14"/>
      <c r="P1001" s="14"/>
      <c r="S1001" s="19">
        <f t="shared" si="18"/>
        <v>0</v>
      </c>
      <c r="T1001" s="14"/>
    </row>
    <row r="1002" spans="6:20" s="1" customFormat="1" ht="15" customHeight="1" x14ac:dyDescent="0.2">
      <c r="F1002" s="2"/>
      <c r="G1002" s="2"/>
      <c r="H1002" s="33"/>
      <c r="J1002" s="33"/>
      <c r="K1002" s="33"/>
      <c r="L1002" s="14"/>
      <c r="M1002" s="31"/>
      <c r="N1002" s="14"/>
      <c r="P1002" s="14"/>
      <c r="S1002" s="19">
        <f t="shared" si="18"/>
        <v>0</v>
      </c>
      <c r="T1002" s="14"/>
    </row>
    <row r="1003" spans="6:20" s="1" customFormat="1" ht="15" customHeight="1" x14ac:dyDescent="0.2">
      <c r="F1003" s="2"/>
      <c r="G1003" s="2"/>
      <c r="H1003" s="33"/>
      <c r="J1003" s="33"/>
      <c r="K1003" s="33"/>
      <c r="L1003" s="14"/>
      <c r="M1003" s="31"/>
      <c r="N1003" s="14"/>
      <c r="P1003" s="14"/>
      <c r="S1003" s="19">
        <f t="shared" si="18"/>
        <v>0</v>
      </c>
      <c r="T1003" s="14"/>
    </row>
    <row r="1004" spans="6:20" s="1" customFormat="1" ht="15" customHeight="1" x14ac:dyDescent="0.2">
      <c r="F1004" s="2"/>
      <c r="G1004" s="2"/>
      <c r="H1004" s="33"/>
      <c r="J1004" s="33"/>
      <c r="K1004" s="33"/>
      <c r="L1004" s="14"/>
      <c r="M1004" s="31"/>
      <c r="N1004" s="14"/>
      <c r="P1004" s="14"/>
      <c r="S1004" s="19">
        <f t="shared" si="18"/>
        <v>0</v>
      </c>
      <c r="T1004" s="14"/>
    </row>
    <row r="1005" spans="6:20" s="1" customFormat="1" ht="15" customHeight="1" x14ac:dyDescent="0.2">
      <c r="F1005" s="2"/>
      <c r="G1005" s="2"/>
      <c r="H1005" s="33"/>
      <c r="J1005" s="33"/>
      <c r="K1005" s="33"/>
      <c r="L1005" s="14"/>
      <c r="M1005" s="31"/>
      <c r="N1005" s="14"/>
      <c r="P1005" s="14"/>
      <c r="S1005" s="19">
        <f t="shared" si="18"/>
        <v>0</v>
      </c>
      <c r="T1005" s="14"/>
    </row>
    <row r="1006" spans="6:20" s="1" customFormat="1" ht="15" customHeight="1" x14ac:dyDescent="0.2">
      <c r="F1006" s="2"/>
      <c r="G1006" s="2"/>
      <c r="H1006" s="33"/>
      <c r="J1006" s="33"/>
      <c r="K1006" s="33"/>
      <c r="L1006" s="14"/>
      <c r="M1006" s="31"/>
      <c r="N1006" s="14"/>
      <c r="P1006" s="14"/>
      <c r="S1006" s="19">
        <f t="shared" si="18"/>
        <v>0</v>
      </c>
      <c r="T1006" s="14"/>
    </row>
    <row r="1007" spans="6:20" s="1" customFormat="1" ht="15" customHeight="1" x14ac:dyDescent="0.2">
      <c r="F1007" s="2"/>
      <c r="G1007" s="2"/>
      <c r="H1007" s="33"/>
      <c r="J1007" s="33"/>
      <c r="K1007" s="33"/>
      <c r="L1007" s="14"/>
      <c r="M1007" s="31"/>
      <c r="N1007" s="14"/>
      <c r="P1007" s="14"/>
      <c r="S1007" s="19">
        <f t="shared" si="18"/>
        <v>0</v>
      </c>
      <c r="T1007" s="14"/>
    </row>
    <row r="1008" spans="6:20" s="1" customFormat="1" ht="15" customHeight="1" x14ac:dyDescent="0.2">
      <c r="F1008" s="2"/>
      <c r="G1008" s="2"/>
      <c r="H1008" s="33"/>
      <c r="J1008" s="33"/>
      <c r="K1008" s="33"/>
      <c r="L1008" s="14"/>
      <c r="M1008" s="31"/>
      <c r="N1008" s="14"/>
      <c r="P1008" s="14"/>
      <c r="S1008" s="19">
        <f t="shared" si="18"/>
        <v>0</v>
      </c>
      <c r="T1008" s="14"/>
    </row>
    <row r="1009" spans="6:24" s="1" customFormat="1" ht="15" customHeight="1" x14ac:dyDescent="0.2">
      <c r="F1009" s="2"/>
      <c r="G1009" s="2"/>
      <c r="H1009" s="33"/>
      <c r="J1009" s="33"/>
      <c r="K1009" s="33"/>
      <c r="L1009" s="14"/>
      <c r="M1009" s="31"/>
      <c r="N1009" s="14"/>
      <c r="P1009" s="14"/>
      <c r="S1009" s="19">
        <f t="shared" si="18"/>
        <v>0</v>
      </c>
      <c r="T1009" s="14"/>
    </row>
    <row r="1010" spans="6:24" s="1" customFormat="1" ht="15" customHeight="1" x14ac:dyDescent="0.2">
      <c r="F1010" s="2"/>
      <c r="G1010" s="2"/>
      <c r="H1010" s="33"/>
      <c r="J1010" s="33"/>
      <c r="K1010" s="33"/>
      <c r="L1010" s="14"/>
      <c r="M1010" s="31"/>
      <c r="N1010" s="14"/>
      <c r="P1010" s="14"/>
      <c r="S1010" s="19">
        <f t="shared" si="18"/>
        <v>0</v>
      </c>
      <c r="T1010" s="14"/>
    </row>
    <row r="1011" spans="6:24" s="1" customFormat="1" ht="15" customHeight="1" x14ac:dyDescent="0.2">
      <c r="F1011" s="2"/>
      <c r="G1011" s="2"/>
      <c r="H1011" s="33"/>
      <c r="J1011" s="33"/>
      <c r="K1011" s="33"/>
      <c r="L1011" s="14"/>
      <c r="M1011" s="31"/>
      <c r="N1011" s="14"/>
      <c r="P1011" s="14"/>
      <c r="S1011" s="19">
        <f t="shared" si="18"/>
        <v>0</v>
      </c>
      <c r="T1011" s="14"/>
    </row>
    <row r="1012" spans="6:24" s="1" customFormat="1" ht="15" customHeight="1" x14ac:dyDescent="0.2">
      <c r="F1012" s="2"/>
      <c r="G1012" s="2"/>
      <c r="H1012" s="33"/>
      <c r="J1012" s="33"/>
      <c r="K1012" s="33"/>
      <c r="L1012" s="14"/>
      <c r="M1012" s="31"/>
      <c r="N1012" s="14"/>
      <c r="P1012" s="14"/>
      <c r="S1012" s="19">
        <f t="shared" si="18"/>
        <v>0</v>
      </c>
      <c r="T1012" s="14"/>
    </row>
    <row r="1013" spans="6:24" s="1" customFormat="1" ht="15" customHeight="1" x14ac:dyDescent="0.2">
      <c r="F1013" s="2"/>
      <c r="G1013" s="2"/>
      <c r="H1013" s="33"/>
      <c r="J1013" s="33"/>
      <c r="K1013" s="33"/>
      <c r="L1013" s="14"/>
      <c r="M1013" s="31"/>
      <c r="N1013" s="14"/>
      <c r="P1013" s="14"/>
      <c r="S1013" s="19">
        <f t="shared" si="18"/>
        <v>0</v>
      </c>
      <c r="T1013" s="14"/>
    </row>
    <row r="1014" spans="6:24" s="1" customFormat="1" ht="15" customHeight="1" x14ac:dyDescent="0.2">
      <c r="F1014" s="2"/>
      <c r="G1014" s="2"/>
      <c r="H1014" s="33"/>
      <c r="J1014" s="33"/>
      <c r="K1014" s="33"/>
      <c r="L1014" s="14"/>
      <c r="M1014" s="31"/>
      <c r="N1014" s="14"/>
      <c r="P1014" s="14"/>
      <c r="S1014" s="19">
        <f t="shared" si="18"/>
        <v>0</v>
      </c>
      <c r="T1014" s="14"/>
    </row>
    <row r="1015" spans="6:24" s="1" customFormat="1" ht="15" customHeight="1" x14ac:dyDescent="0.2">
      <c r="F1015" s="2"/>
      <c r="G1015" s="2"/>
      <c r="H1015" s="33"/>
      <c r="J1015" s="33"/>
      <c r="K1015" s="33"/>
      <c r="L1015" s="14"/>
      <c r="M1015" s="31"/>
      <c r="N1015" s="14"/>
      <c r="P1015" s="14"/>
      <c r="S1015" s="19">
        <f t="shared" si="18"/>
        <v>0</v>
      </c>
      <c r="T1015" s="14"/>
    </row>
    <row r="1016" spans="6:24" s="1" customFormat="1" ht="15" customHeight="1" x14ac:dyDescent="0.2">
      <c r="F1016" s="2"/>
      <c r="G1016" s="2"/>
      <c r="H1016" s="33"/>
      <c r="J1016" s="33"/>
      <c r="K1016" s="33"/>
      <c r="L1016" s="14"/>
      <c r="M1016" s="31"/>
      <c r="N1016" s="14"/>
      <c r="P1016" s="14"/>
      <c r="S1016" s="19">
        <f t="shared" si="18"/>
        <v>0</v>
      </c>
      <c r="T1016" s="14"/>
    </row>
    <row r="1017" spans="6:24" s="1" customFormat="1" ht="15" customHeight="1" x14ac:dyDescent="0.2">
      <c r="F1017" s="2"/>
      <c r="G1017" s="2"/>
      <c r="H1017" s="33"/>
      <c r="J1017" s="33"/>
      <c r="K1017" s="33"/>
      <c r="L1017" s="14"/>
      <c r="M1017" s="31"/>
      <c r="N1017" s="14"/>
      <c r="P1017" s="14"/>
      <c r="S1017" s="19">
        <f t="shared" si="18"/>
        <v>0</v>
      </c>
      <c r="T1017" s="14"/>
    </row>
    <row r="1018" spans="6:24" s="1" customFormat="1" ht="15" customHeight="1" x14ac:dyDescent="0.2">
      <c r="F1018" s="2"/>
      <c r="G1018" s="2"/>
      <c r="H1018" s="33"/>
      <c r="J1018" s="33"/>
      <c r="K1018" s="33"/>
      <c r="L1018" s="14"/>
      <c r="M1018" s="31"/>
      <c r="N1018" s="14"/>
      <c r="P1018" s="14"/>
      <c r="S1018" s="19">
        <f t="shared" si="18"/>
        <v>0</v>
      </c>
      <c r="T1018" s="14"/>
      <c r="U1018" s="31"/>
      <c r="V1018" s="14"/>
      <c r="X1018" s="14"/>
    </row>
    <row r="1019" spans="6:24" s="1" customFormat="1" ht="15" customHeight="1" x14ac:dyDescent="0.2">
      <c r="F1019" s="2"/>
      <c r="G1019" s="2"/>
      <c r="H1019" s="33"/>
      <c r="J1019" s="33"/>
      <c r="K1019" s="33"/>
      <c r="L1019" s="14"/>
      <c r="M1019" s="31"/>
      <c r="N1019" s="14"/>
      <c r="P1019" s="14"/>
      <c r="S1019" s="19">
        <f t="shared" si="18"/>
        <v>0</v>
      </c>
      <c r="T1019" s="14"/>
    </row>
    <row r="1020" spans="6:24" s="1" customFormat="1" ht="15" customHeight="1" x14ac:dyDescent="0.2">
      <c r="F1020" s="2"/>
      <c r="G1020" s="2"/>
      <c r="H1020" s="33"/>
      <c r="J1020" s="33"/>
      <c r="K1020" s="33"/>
      <c r="L1020" s="14"/>
      <c r="M1020" s="31"/>
      <c r="N1020" s="14"/>
      <c r="P1020" s="14"/>
      <c r="S1020" s="19">
        <f t="shared" si="18"/>
        <v>0</v>
      </c>
      <c r="T1020" s="14"/>
    </row>
    <row r="1021" spans="6:24" s="1" customFormat="1" ht="15" customHeight="1" x14ac:dyDescent="0.2">
      <c r="F1021" s="2"/>
      <c r="G1021" s="2"/>
      <c r="H1021" s="33"/>
      <c r="J1021" s="33"/>
      <c r="K1021" s="33"/>
      <c r="L1021" s="14"/>
      <c r="M1021" s="31"/>
      <c r="N1021" s="14"/>
      <c r="P1021" s="14"/>
      <c r="S1021" s="19">
        <f t="shared" si="18"/>
        <v>0</v>
      </c>
      <c r="T1021" s="14"/>
    </row>
    <row r="1022" spans="6:24" s="1" customFormat="1" ht="15" customHeight="1" x14ac:dyDescent="0.2">
      <c r="F1022" s="2"/>
      <c r="G1022" s="2"/>
      <c r="H1022" s="33"/>
      <c r="J1022" s="33"/>
      <c r="K1022" s="33"/>
      <c r="L1022" s="14"/>
      <c r="M1022" s="31"/>
      <c r="N1022" s="14"/>
      <c r="P1022" s="14"/>
      <c r="S1022" s="19">
        <f t="shared" si="18"/>
        <v>0</v>
      </c>
      <c r="T1022" s="14"/>
    </row>
    <row r="1023" spans="6:24" s="1" customFormat="1" ht="15" customHeight="1" x14ac:dyDescent="0.2">
      <c r="F1023" s="2"/>
      <c r="G1023" s="2"/>
      <c r="H1023" s="33"/>
      <c r="J1023" s="33"/>
      <c r="K1023" s="33"/>
      <c r="L1023" s="14"/>
      <c r="M1023" s="31"/>
      <c r="N1023" s="14"/>
      <c r="P1023" s="14"/>
      <c r="S1023" s="19">
        <f t="shared" si="18"/>
        <v>0</v>
      </c>
      <c r="T1023" s="14"/>
    </row>
    <row r="1024" spans="6:24" s="1" customFormat="1" ht="15" customHeight="1" x14ac:dyDescent="0.2">
      <c r="F1024" s="2"/>
      <c r="G1024" s="2"/>
      <c r="H1024" s="33"/>
      <c r="J1024" s="33"/>
      <c r="K1024" s="33"/>
      <c r="L1024" s="14"/>
      <c r="M1024" s="30"/>
      <c r="N1024" s="14"/>
      <c r="P1024" s="14"/>
      <c r="Q1024" s="36"/>
      <c r="R1024" s="36"/>
      <c r="S1024" s="19">
        <f t="shared" si="18"/>
        <v>0</v>
      </c>
      <c r="T1024" s="14"/>
    </row>
    <row r="1025" spans="6:23" s="1" customFormat="1" ht="15" customHeight="1" x14ac:dyDescent="0.2">
      <c r="F1025" s="2"/>
      <c r="G1025" s="2"/>
      <c r="H1025" s="33"/>
      <c r="J1025" s="33"/>
      <c r="K1025" s="33"/>
      <c r="L1025" s="14"/>
      <c r="M1025" s="31"/>
      <c r="N1025" s="14"/>
      <c r="P1025" s="14"/>
      <c r="S1025" s="19">
        <f t="shared" ref="S1025:S1088" si="19">(T1025*1000)/3600</f>
        <v>0</v>
      </c>
      <c r="T1025" s="14"/>
    </row>
    <row r="1026" spans="6:23" s="1" customFormat="1" ht="15" customHeight="1" x14ac:dyDescent="0.2">
      <c r="F1026" s="2"/>
      <c r="G1026" s="2"/>
      <c r="H1026" s="33"/>
      <c r="J1026" s="33"/>
      <c r="K1026" s="33"/>
      <c r="L1026" s="14"/>
      <c r="M1026" s="31"/>
      <c r="N1026" s="14"/>
      <c r="P1026" s="14"/>
      <c r="S1026" s="19">
        <f t="shared" si="19"/>
        <v>0</v>
      </c>
      <c r="T1026" s="14"/>
    </row>
    <row r="1027" spans="6:23" s="1" customFormat="1" ht="15" customHeight="1" x14ac:dyDescent="0.2">
      <c r="F1027" s="2"/>
      <c r="G1027" s="2"/>
      <c r="H1027" s="33"/>
      <c r="J1027" s="33"/>
      <c r="K1027" s="33"/>
      <c r="L1027" s="14"/>
      <c r="M1027" s="31"/>
      <c r="N1027" s="14"/>
      <c r="P1027" s="14"/>
      <c r="S1027" s="19">
        <f t="shared" si="19"/>
        <v>0</v>
      </c>
      <c r="T1027" s="14"/>
    </row>
    <row r="1028" spans="6:23" s="1" customFormat="1" ht="15" customHeight="1" x14ac:dyDescent="0.2">
      <c r="F1028" s="2"/>
      <c r="G1028" s="2"/>
      <c r="H1028" s="33"/>
      <c r="J1028" s="33"/>
      <c r="K1028" s="33"/>
      <c r="L1028" s="14"/>
      <c r="M1028" s="31"/>
      <c r="N1028" s="14"/>
      <c r="P1028" s="14"/>
      <c r="S1028" s="19">
        <f t="shared" si="19"/>
        <v>0</v>
      </c>
      <c r="T1028" s="14"/>
    </row>
    <row r="1029" spans="6:23" s="1" customFormat="1" ht="15" customHeight="1" x14ac:dyDescent="0.2">
      <c r="F1029" s="2"/>
      <c r="G1029" s="2"/>
      <c r="H1029" s="33"/>
      <c r="J1029" s="33"/>
      <c r="K1029" s="33"/>
      <c r="L1029" s="14"/>
      <c r="M1029" s="31"/>
      <c r="N1029" s="14"/>
      <c r="P1029" s="14"/>
      <c r="S1029" s="19">
        <f t="shared" si="19"/>
        <v>0</v>
      </c>
      <c r="T1029" s="14"/>
    </row>
    <row r="1030" spans="6:23" s="1" customFormat="1" ht="15" customHeight="1" x14ac:dyDescent="0.2">
      <c r="F1030" s="2"/>
      <c r="G1030" s="2"/>
      <c r="H1030" s="33"/>
      <c r="J1030" s="33"/>
      <c r="K1030" s="33"/>
      <c r="L1030" s="14"/>
      <c r="M1030" s="31"/>
      <c r="N1030" s="14"/>
      <c r="P1030" s="14"/>
      <c r="S1030" s="19">
        <f t="shared" si="19"/>
        <v>0</v>
      </c>
      <c r="T1030" s="14"/>
    </row>
    <row r="1031" spans="6:23" s="1" customFormat="1" ht="15" customHeight="1" x14ac:dyDescent="0.2">
      <c r="F1031" s="2"/>
      <c r="G1031" s="2"/>
      <c r="H1031" s="33"/>
      <c r="J1031" s="33"/>
      <c r="K1031" s="33"/>
      <c r="L1031" s="14"/>
      <c r="M1031" s="31"/>
      <c r="N1031" s="14"/>
      <c r="P1031" s="14"/>
      <c r="S1031" s="19">
        <f t="shared" si="19"/>
        <v>0</v>
      </c>
      <c r="T1031" s="31"/>
      <c r="W1031" s="14"/>
    </row>
    <row r="1032" spans="6:23" s="1" customFormat="1" ht="15" customHeight="1" x14ac:dyDescent="0.2">
      <c r="F1032" s="2"/>
      <c r="G1032" s="2"/>
      <c r="H1032" s="33"/>
      <c r="J1032" s="33"/>
      <c r="K1032" s="33"/>
      <c r="L1032" s="14"/>
      <c r="M1032" s="31"/>
      <c r="N1032" s="14"/>
      <c r="P1032" s="14"/>
      <c r="S1032" s="19">
        <f t="shared" si="19"/>
        <v>0</v>
      </c>
      <c r="T1032" s="14"/>
    </row>
    <row r="1033" spans="6:23" s="1" customFormat="1" ht="15" customHeight="1" x14ac:dyDescent="0.2">
      <c r="F1033" s="2"/>
      <c r="G1033" s="2"/>
      <c r="H1033" s="33"/>
      <c r="J1033" s="33"/>
      <c r="K1033" s="33"/>
      <c r="L1033" s="14"/>
      <c r="M1033" s="31"/>
      <c r="N1033" s="14"/>
      <c r="P1033" s="14"/>
      <c r="S1033" s="19">
        <f t="shared" si="19"/>
        <v>0</v>
      </c>
      <c r="T1033" s="14"/>
    </row>
    <row r="1034" spans="6:23" s="1" customFormat="1" ht="15" customHeight="1" x14ac:dyDescent="0.2">
      <c r="F1034" s="2"/>
      <c r="G1034" s="2"/>
      <c r="H1034" s="33"/>
      <c r="J1034" s="33"/>
      <c r="K1034" s="33"/>
      <c r="L1034" s="14"/>
      <c r="M1034" s="31"/>
      <c r="N1034" s="14"/>
      <c r="P1034" s="14"/>
      <c r="S1034" s="19">
        <f t="shared" si="19"/>
        <v>0</v>
      </c>
      <c r="T1034" s="14"/>
    </row>
    <row r="1035" spans="6:23" s="1" customFormat="1" ht="15" customHeight="1" x14ac:dyDescent="0.2">
      <c r="F1035" s="2"/>
      <c r="G1035" s="2"/>
      <c r="H1035" s="33"/>
      <c r="J1035" s="33"/>
      <c r="K1035" s="33"/>
      <c r="L1035" s="14"/>
      <c r="M1035" s="31"/>
      <c r="N1035" s="14"/>
      <c r="P1035" s="14"/>
      <c r="S1035" s="19">
        <f t="shared" si="19"/>
        <v>0</v>
      </c>
      <c r="T1035" s="14"/>
    </row>
    <row r="1036" spans="6:23" x14ac:dyDescent="0.25">
      <c r="S1036" s="34">
        <f t="shared" si="19"/>
        <v>0</v>
      </c>
    </row>
    <row r="1037" spans="6:23" x14ac:dyDescent="0.25">
      <c r="S1037" s="19">
        <f t="shared" si="19"/>
        <v>0</v>
      </c>
    </row>
    <row r="1038" spans="6:23" x14ac:dyDescent="0.25">
      <c r="S1038" s="19">
        <f t="shared" si="19"/>
        <v>0</v>
      </c>
    </row>
    <row r="1039" spans="6:23" x14ac:dyDescent="0.25">
      <c r="S1039" s="19">
        <f t="shared" si="19"/>
        <v>0</v>
      </c>
    </row>
    <row r="1040" spans="6:23" x14ac:dyDescent="0.25">
      <c r="S1040" s="19">
        <f t="shared" si="19"/>
        <v>0</v>
      </c>
    </row>
    <row r="1041" spans="19:19" x14ac:dyDescent="0.25">
      <c r="S1041" s="19">
        <f t="shared" si="19"/>
        <v>0</v>
      </c>
    </row>
    <row r="1042" spans="19:19" x14ac:dyDescent="0.25">
      <c r="S1042" s="19">
        <f t="shared" si="19"/>
        <v>0</v>
      </c>
    </row>
    <row r="1043" spans="19:19" x14ac:dyDescent="0.25">
      <c r="S1043" s="19">
        <f t="shared" si="19"/>
        <v>0</v>
      </c>
    </row>
    <row r="1044" spans="19:19" x14ac:dyDescent="0.25">
      <c r="S1044" s="19">
        <f t="shared" si="19"/>
        <v>0</v>
      </c>
    </row>
    <row r="1045" spans="19:19" x14ac:dyDescent="0.25">
      <c r="S1045" s="19">
        <f t="shared" si="19"/>
        <v>0</v>
      </c>
    </row>
    <row r="1046" spans="19:19" x14ac:dyDescent="0.25">
      <c r="S1046" s="19">
        <f t="shared" si="19"/>
        <v>0</v>
      </c>
    </row>
    <row r="1047" spans="19:19" x14ac:dyDescent="0.25">
      <c r="S1047" s="19">
        <f t="shared" si="19"/>
        <v>0</v>
      </c>
    </row>
    <row r="1048" spans="19:19" x14ac:dyDescent="0.25">
      <c r="S1048" s="19">
        <f t="shared" si="19"/>
        <v>0</v>
      </c>
    </row>
    <row r="1049" spans="19:19" x14ac:dyDescent="0.25">
      <c r="S1049" s="19">
        <f t="shared" si="19"/>
        <v>0</v>
      </c>
    </row>
    <row r="1050" spans="19:19" x14ac:dyDescent="0.25">
      <c r="S1050" s="19">
        <f t="shared" si="19"/>
        <v>0</v>
      </c>
    </row>
    <row r="1051" spans="19:19" x14ac:dyDescent="0.25">
      <c r="S1051" s="19">
        <f t="shared" si="19"/>
        <v>0</v>
      </c>
    </row>
    <row r="1052" spans="19:19" x14ac:dyDescent="0.25">
      <c r="S1052" s="19">
        <f t="shared" si="19"/>
        <v>0</v>
      </c>
    </row>
    <row r="1053" spans="19:19" x14ac:dyDescent="0.25">
      <c r="S1053" s="19">
        <f t="shared" si="19"/>
        <v>0</v>
      </c>
    </row>
    <row r="1054" spans="19:19" x14ac:dyDescent="0.25">
      <c r="S1054" s="19">
        <f t="shared" si="19"/>
        <v>0</v>
      </c>
    </row>
    <row r="1055" spans="19:19" x14ac:dyDescent="0.25">
      <c r="S1055" s="19">
        <f t="shared" si="19"/>
        <v>0</v>
      </c>
    </row>
    <row r="1056" spans="19:19" x14ac:dyDescent="0.25">
      <c r="S1056" s="19">
        <f t="shared" si="19"/>
        <v>0</v>
      </c>
    </row>
    <row r="1057" spans="19:19" x14ac:dyDescent="0.25">
      <c r="S1057" s="19">
        <f t="shared" si="19"/>
        <v>0</v>
      </c>
    </row>
    <row r="1058" spans="19:19" x14ac:dyDescent="0.25">
      <c r="S1058" s="19">
        <f t="shared" si="19"/>
        <v>0</v>
      </c>
    </row>
    <row r="1059" spans="19:19" x14ac:dyDescent="0.25">
      <c r="S1059" s="19">
        <f t="shared" si="19"/>
        <v>0</v>
      </c>
    </row>
    <row r="1060" spans="19:19" x14ac:dyDescent="0.25">
      <c r="S1060" s="19">
        <f t="shared" si="19"/>
        <v>0</v>
      </c>
    </row>
    <row r="1061" spans="19:19" x14ac:dyDescent="0.25">
      <c r="S1061" s="19">
        <f t="shared" si="19"/>
        <v>0</v>
      </c>
    </row>
    <row r="1062" spans="19:19" x14ac:dyDescent="0.25">
      <c r="S1062" s="19">
        <f t="shared" si="19"/>
        <v>0</v>
      </c>
    </row>
    <row r="1063" spans="19:19" x14ac:dyDescent="0.25">
      <c r="S1063" s="19">
        <f t="shared" si="19"/>
        <v>0</v>
      </c>
    </row>
    <row r="1064" spans="19:19" x14ac:dyDescent="0.25">
      <c r="S1064" s="19">
        <f t="shared" si="19"/>
        <v>0</v>
      </c>
    </row>
    <row r="1065" spans="19:19" x14ac:dyDescent="0.25">
      <c r="S1065" s="19">
        <f t="shared" si="19"/>
        <v>0</v>
      </c>
    </row>
    <row r="1066" spans="19:19" x14ac:dyDescent="0.25">
      <c r="S1066" s="19">
        <f t="shared" si="19"/>
        <v>0</v>
      </c>
    </row>
    <row r="1067" spans="19:19" x14ac:dyDescent="0.25">
      <c r="S1067" s="19">
        <f t="shared" si="19"/>
        <v>0</v>
      </c>
    </row>
    <row r="1068" spans="19:19" x14ac:dyDescent="0.25">
      <c r="S1068" s="19">
        <f t="shared" si="19"/>
        <v>0</v>
      </c>
    </row>
    <row r="1069" spans="19:19" x14ac:dyDescent="0.25">
      <c r="S1069" s="19">
        <f t="shared" si="19"/>
        <v>0</v>
      </c>
    </row>
    <row r="1070" spans="19:19" x14ac:dyDescent="0.25">
      <c r="S1070" s="19">
        <f t="shared" si="19"/>
        <v>0</v>
      </c>
    </row>
    <row r="1071" spans="19:19" x14ac:dyDescent="0.25">
      <c r="S1071" s="19">
        <f t="shared" si="19"/>
        <v>0</v>
      </c>
    </row>
    <row r="1072" spans="19:19" x14ac:dyDescent="0.25">
      <c r="S1072" s="19">
        <f t="shared" si="19"/>
        <v>0</v>
      </c>
    </row>
    <row r="1073" spans="19:19" x14ac:dyDescent="0.25">
      <c r="S1073" s="19">
        <f t="shared" si="19"/>
        <v>0</v>
      </c>
    </row>
    <row r="1074" spans="19:19" x14ac:dyDescent="0.25">
      <c r="S1074" s="19">
        <f t="shared" si="19"/>
        <v>0</v>
      </c>
    </row>
    <row r="1075" spans="19:19" x14ac:dyDescent="0.25">
      <c r="S1075" s="19">
        <f t="shared" si="19"/>
        <v>0</v>
      </c>
    </row>
    <row r="1076" spans="19:19" x14ac:dyDescent="0.25">
      <c r="S1076" s="19">
        <f t="shared" si="19"/>
        <v>0</v>
      </c>
    </row>
    <row r="1077" spans="19:19" x14ac:dyDescent="0.25">
      <c r="S1077" s="19">
        <f t="shared" si="19"/>
        <v>0</v>
      </c>
    </row>
    <row r="1078" spans="19:19" x14ac:dyDescent="0.25">
      <c r="S1078" s="19">
        <f t="shared" si="19"/>
        <v>0</v>
      </c>
    </row>
    <row r="1079" spans="19:19" x14ac:dyDescent="0.25">
      <c r="S1079" s="19">
        <f t="shared" si="19"/>
        <v>0</v>
      </c>
    </row>
    <row r="1080" spans="19:19" x14ac:dyDescent="0.25">
      <c r="S1080" s="19">
        <f t="shared" si="19"/>
        <v>0</v>
      </c>
    </row>
    <row r="1081" spans="19:19" x14ac:dyDescent="0.25">
      <c r="S1081" s="19">
        <f t="shared" si="19"/>
        <v>0</v>
      </c>
    </row>
    <row r="1082" spans="19:19" x14ac:dyDescent="0.25">
      <c r="S1082" s="19">
        <f t="shared" si="19"/>
        <v>0</v>
      </c>
    </row>
    <row r="1083" spans="19:19" x14ac:dyDescent="0.25">
      <c r="S1083" s="19">
        <f t="shared" si="19"/>
        <v>0</v>
      </c>
    </row>
    <row r="1084" spans="19:19" x14ac:dyDescent="0.25">
      <c r="S1084" s="19">
        <f t="shared" si="19"/>
        <v>0</v>
      </c>
    </row>
    <row r="1085" spans="19:19" x14ac:dyDescent="0.25">
      <c r="S1085" s="19">
        <f t="shared" si="19"/>
        <v>0</v>
      </c>
    </row>
    <row r="1086" spans="19:19" x14ac:dyDescent="0.25">
      <c r="S1086" s="19">
        <f t="shared" si="19"/>
        <v>0</v>
      </c>
    </row>
    <row r="1087" spans="19:19" x14ac:dyDescent="0.25">
      <c r="S1087" s="19">
        <f t="shared" si="19"/>
        <v>0</v>
      </c>
    </row>
    <row r="1088" spans="19:19" x14ac:dyDescent="0.25">
      <c r="S1088" s="19">
        <f t="shared" si="19"/>
        <v>0</v>
      </c>
    </row>
    <row r="1089" spans="19:19" x14ac:dyDescent="0.25">
      <c r="S1089" s="19">
        <f t="shared" ref="S1089:S1133" si="20">(T1089*1000)/3600</f>
        <v>0</v>
      </c>
    </row>
    <row r="1090" spans="19:19" x14ac:dyDescent="0.25">
      <c r="S1090" s="19">
        <f t="shared" si="20"/>
        <v>0</v>
      </c>
    </row>
    <row r="1091" spans="19:19" x14ac:dyDescent="0.25">
      <c r="S1091" s="19">
        <f t="shared" si="20"/>
        <v>0</v>
      </c>
    </row>
    <row r="1092" spans="19:19" x14ac:dyDescent="0.25">
      <c r="S1092" s="19">
        <f t="shared" si="20"/>
        <v>0</v>
      </c>
    </row>
    <row r="1093" spans="19:19" x14ac:dyDescent="0.25">
      <c r="S1093" s="19">
        <f t="shared" si="20"/>
        <v>0</v>
      </c>
    </row>
    <row r="1094" spans="19:19" x14ac:dyDescent="0.25">
      <c r="S1094" s="19">
        <f t="shared" si="20"/>
        <v>0</v>
      </c>
    </row>
    <row r="1095" spans="19:19" x14ac:dyDescent="0.25">
      <c r="S1095" s="19">
        <f t="shared" si="20"/>
        <v>0</v>
      </c>
    </row>
    <row r="1096" spans="19:19" x14ac:dyDescent="0.25">
      <c r="S1096" s="19">
        <f t="shared" si="20"/>
        <v>0</v>
      </c>
    </row>
    <row r="1097" spans="19:19" x14ac:dyDescent="0.25">
      <c r="S1097" s="19">
        <f t="shared" si="20"/>
        <v>0</v>
      </c>
    </row>
    <row r="1098" spans="19:19" x14ac:dyDescent="0.25">
      <c r="S1098" s="19">
        <f t="shared" si="20"/>
        <v>0</v>
      </c>
    </row>
    <row r="1099" spans="19:19" x14ac:dyDescent="0.25">
      <c r="S1099" s="19">
        <f t="shared" si="20"/>
        <v>0</v>
      </c>
    </row>
    <row r="1100" spans="19:19" x14ac:dyDescent="0.25">
      <c r="S1100" s="19">
        <f t="shared" si="20"/>
        <v>0</v>
      </c>
    </row>
    <row r="1101" spans="19:19" x14ac:dyDescent="0.25">
      <c r="S1101" s="19">
        <f t="shared" si="20"/>
        <v>0</v>
      </c>
    </row>
    <row r="1102" spans="19:19" x14ac:dyDescent="0.25">
      <c r="S1102" s="19">
        <f t="shared" si="20"/>
        <v>0</v>
      </c>
    </row>
    <row r="1103" spans="19:19" x14ac:dyDescent="0.25">
      <c r="S1103" s="19">
        <f t="shared" si="20"/>
        <v>0</v>
      </c>
    </row>
    <row r="1104" spans="19:19" x14ac:dyDescent="0.25">
      <c r="S1104" s="19">
        <f t="shared" si="20"/>
        <v>0</v>
      </c>
    </row>
    <row r="1105" spans="19:19" x14ac:dyDescent="0.25">
      <c r="S1105" s="19">
        <f t="shared" si="20"/>
        <v>0</v>
      </c>
    </row>
    <row r="1106" spans="19:19" x14ac:dyDescent="0.25">
      <c r="S1106" s="19">
        <f t="shared" si="20"/>
        <v>0</v>
      </c>
    </row>
    <row r="1107" spans="19:19" x14ac:dyDescent="0.25">
      <c r="S1107" s="19">
        <f t="shared" si="20"/>
        <v>0</v>
      </c>
    </row>
    <row r="1108" spans="19:19" x14ac:dyDescent="0.25">
      <c r="S1108" s="19">
        <f t="shared" si="20"/>
        <v>0</v>
      </c>
    </row>
    <row r="1109" spans="19:19" x14ac:dyDescent="0.25">
      <c r="S1109" s="19">
        <f t="shared" si="20"/>
        <v>0</v>
      </c>
    </row>
    <row r="1110" spans="19:19" x14ac:dyDescent="0.25">
      <c r="S1110" s="19">
        <f t="shared" si="20"/>
        <v>0</v>
      </c>
    </row>
    <row r="1111" spans="19:19" x14ac:dyDescent="0.25">
      <c r="S1111" s="19">
        <f t="shared" si="20"/>
        <v>0</v>
      </c>
    </row>
    <row r="1112" spans="19:19" x14ac:dyDescent="0.25">
      <c r="S1112" s="19">
        <f t="shared" si="20"/>
        <v>0</v>
      </c>
    </row>
    <row r="1113" spans="19:19" x14ac:dyDescent="0.25">
      <c r="S1113" s="19">
        <f t="shared" si="20"/>
        <v>0</v>
      </c>
    </row>
    <row r="1114" spans="19:19" x14ac:dyDescent="0.25">
      <c r="S1114" s="19">
        <f t="shared" si="20"/>
        <v>0</v>
      </c>
    </row>
    <row r="1115" spans="19:19" x14ac:dyDescent="0.25">
      <c r="S1115" s="19">
        <f t="shared" si="20"/>
        <v>0</v>
      </c>
    </row>
    <row r="1116" spans="19:19" x14ac:dyDescent="0.25">
      <c r="S1116" s="19">
        <f t="shared" si="20"/>
        <v>0</v>
      </c>
    </row>
    <row r="1117" spans="19:19" x14ac:dyDescent="0.25">
      <c r="S1117" s="19">
        <f t="shared" si="20"/>
        <v>0</v>
      </c>
    </row>
    <row r="1118" spans="19:19" x14ac:dyDescent="0.25">
      <c r="S1118" s="19">
        <f t="shared" si="20"/>
        <v>0</v>
      </c>
    </row>
    <row r="1119" spans="19:19" x14ac:dyDescent="0.25">
      <c r="S1119" s="19">
        <f t="shared" si="20"/>
        <v>0</v>
      </c>
    </row>
    <row r="1120" spans="19:19" x14ac:dyDescent="0.25">
      <c r="S1120" s="19">
        <f t="shared" si="20"/>
        <v>0</v>
      </c>
    </row>
    <row r="1121" spans="19:19" x14ac:dyDescent="0.25">
      <c r="S1121" s="19">
        <f t="shared" si="20"/>
        <v>0</v>
      </c>
    </row>
    <row r="1122" spans="19:19" x14ac:dyDescent="0.25">
      <c r="S1122" s="19">
        <f t="shared" si="20"/>
        <v>0</v>
      </c>
    </row>
    <row r="1123" spans="19:19" x14ac:dyDescent="0.25">
      <c r="S1123" s="19">
        <f t="shared" si="20"/>
        <v>0</v>
      </c>
    </row>
    <row r="1124" spans="19:19" x14ac:dyDescent="0.25">
      <c r="S1124" s="19">
        <f t="shared" si="20"/>
        <v>0</v>
      </c>
    </row>
    <row r="1125" spans="19:19" x14ac:dyDescent="0.25">
      <c r="S1125" s="19">
        <f t="shared" si="20"/>
        <v>0</v>
      </c>
    </row>
    <row r="1126" spans="19:19" x14ac:dyDescent="0.25">
      <c r="S1126" s="19">
        <f t="shared" si="20"/>
        <v>0</v>
      </c>
    </row>
    <row r="1127" spans="19:19" x14ac:dyDescent="0.25">
      <c r="S1127" s="19">
        <f t="shared" si="20"/>
        <v>0</v>
      </c>
    </row>
    <row r="1128" spans="19:19" x14ac:dyDescent="0.25">
      <c r="S1128" s="19">
        <f t="shared" si="20"/>
        <v>0</v>
      </c>
    </row>
    <row r="1129" spans="19:19" x14ac:dyDescent="0.25">
      <c r="S1129" s="19">
        <f t="shared" si="20"/>
        <v>0</v>
      </c>
    </row>
    <row r="1130" spans="19:19" x14ac:dyDescent="0.25">
      <c r="S1130" s="19">
        <f t="shared" si="20"/>
        <v>0</v>
      </c>
    </row>
    <row r="1131" spans="19:19" x14ac:dyDescent="0.25">
      <c r="S1131" s="19">
        <f t="shared" si="20"/>
        <v>0</v>
      </c>
    </row>
    <row r="1132" spans="19:19" x14ac:dyDescent="0.25">
      <c r="S1132" s="19">
        <f t="shared" si="20"/>
        <v>0</v>
      </c>
    </row>
    <row r="1133" spans="19:19" x14ac:dyDescent="0.25">
      <c r="S1133" s="19">
        <f t="shared" si="20"/>
        <v>0</v>
      </c>
    </row>
    <row r="1048572" spans="4:16" x14ac:dyDescent="0.25">
      <c r="D1048572" s="1"/>
      <c r="F1048572" s="23"/>
      <c r="G1048572" s="23"/>
      <c r="H1048572" s="41"/>
      <c r="L1048572" s="14">
        <v>8</v>
      </c>
      <c r="M1048572" s="31" t="s">
        <v>43</v>
      </c>
      <c r="P1048572" s="14" t="s">
        <v>68</v>
      </c>
    </row>
  </sheetData>
  <autoFilter ref="A1:U306"/>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TiposUso!$B$30:$B$65</xm:f>
          </x14:formula1>
          <xm:sqref>N661 N167:N389 N398:N403 N392 N405:N487 N537:N539 N489:N535 N541:N551 N657 V20 N2:N61 N64 N66:N91 N94 N97:N165 N553:N655 N793 N859 N886</xm:sqref>
        </x14:dataValidation>
        <x14:dataValidation type="list" allowBlank="1" showInputMessage="1" showErrorMessage="1">
          <x14:formula1>
            <xm:f>TiposUso!$B$1:$B$26</xm:f>
          </x14:formula1>
          <xm:sqref>U20 M1048572:M1048576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C65"/>
  <sheetViews>
    <sheetView tabSelected="1" workbookViewId="0">
      <selection activeCell="B20" sqref="B20"/>
    </sheetView>
  </sheetViews>
  <sheetFormatPr defaultRowHeight="15" x14ac:dyDescent="0.25"/>
  <cols>
    <col min="1" max="1" width="4.7109375" bestFit="1" customWidth="1"/>
    <col min="2" max="2" width="110.140625" bestFit="1" customWidth="1"/>
  </cols>
  <sheetData>
    <row r="1" spans="1:3" ht="15.75" thickBot="1" x14ac:dyDescent="0.3">
      <c r="A1" s="7">
        <v>1</v>
      </c>
      <c r="B1" s="8" t="s">
        <v>36</v>
      </c>
      <c r="C1" s="7">
        <v>1</v>
      </c>
    </row>
    <row r="2" spans="1:3" ht="15.75" thickBot="1" x14ac:dyDescent="0.3">
      <c r="A2" s="9">
        <v>2</v>
      </c>
      <c r="B2" s="6" t="s">
        <v>37</v>
      </c>
      <c r="C2" s="9">
        <v>2</v>
      </c>
    </row>
    <row r="3" spans="1:3" ht="15.75" thickBot="1" x14ac:dyDescent="0.3">
      <c r="A3" s="9">
        <v>3</v>
      </c>
      <c r="B3" s="6" t="s">
        <v>38</v>
      </c>
      <c r="C3" s="9">
        <v>3</v>
      </c>
    </row>
    <row r="4" spans="1:3" ht="15.75" thickBot="1" x14ac:dyDescent="0.3">
      <c r="A4" s="9">
        <v>4</v>
      </c>
      <c r="B4" s="6" t="s">
        <v>39</v>
      </c>
      <c r="C4" s="9">
        <v>4</v>
      </c>
    </row>
    <row r="5" spans="1:3" ht="15.75" thickBot="1" x14ac:dyDescent="0.3">
      <c r="A5" s="9">
        <v>5</v>
      </c>
      <c r="B5" s="6" t="s">
        <v>40</v>
      </c>
      <c r="C5" s="9">
        <v>5</v>
      </c>
    </row>
    <row r="6" spans="1:3" ht="15.75" thickBot="1" x14ac:dyDescent="0.3">
      <c r="A6" s="9">
        <v>6</v>
      </c>
      <c r="B6" s="6" t="s">
        <v>41</v>
      </c>
      <c r="C6" s="9">
        <v>6</v>
      </c>
    </row>
    <row r="7" spans="1:3" ht="15.75" thickBot="1" x14ac:dyDescent="0.3">
      <c r="A7" s="9">
        <v>7</v>
      </c>
      <c r="B7" s="6" t="s">
        <v>42</v>
      </c>
      <c r="C7" s="9">
        <v>7</v>
      </c>
    </row>
    <row r="8" spans="1:3" ht="15.75" thickBot="1" x14ac:dyDescent="0.3">
      <c r="A8" s="9">
        <v>8</v>
      </c>
      <c r="B8" s="6" t="s">
        <v>43</v>
      </c>
      <c r="C8" s="9">
        <v>8</v>
      </c>
    </row>
    <row r="9" spans="1:3" ht="15.75" thickBot="1" x14ac:dyDescent="0.3">
      <c r="A9" s="9">
        <v>9</v>
      </c>
      <c r="B9" s="6" t="s">
        <v>44</v>
      </c>
      <c r="C9" s="9">
        <v>9</v>
      </c>
    </row>
    <row r="10" spans="1:3" ht="15.75" thickBot="1" x14ac:dyDescent="0.3">
      <c r="A10" s="9">
        <v>10</v>
      </c>
      <c r="B10" s="6" t="s">
        <v>45</v>
      </c>
      <c r="C10" s="9">
        <v>10</v>
      </c>
    </row>
    <row r="11" spans="1:3" ht="15.75" thickBot="1" x14ac:dyDescent="0.3">
      <c r="A11" s="9">
        <v>11</v>
      </c>
      <c r="B11" s="6" t="s">
        <v>46</v>
      </c>
      <c r="C11" s="9">
        <v>11</v>
      </c>
    </row>
    <row r="12" spans="1:3" ht="15.75" thickBot="1" x14ac:dyDescent="0.3">
      <c r="A12" s="9">
        <v>12</v>
      </c>
      <c r="B12" s="6" t="s">
        <v>47</v>
      </c>
      <c r="C12" s="9">
        <v>12</v>
      </c>
    </row>
    <row r="13" spans="1:3" ht="15.75" thickBot="1" x14ac:dyDescent="0.3">
      <c r="A13" s="9">
        <v>13</v>
      </c>
      <c r="B13" s="6" t="s">
        <v>48</v>
      </c>
      <c r="C13" s="9">
        <v>13</v>
      </c>
    </row>
    <row r="14" spans="1:3" ht="15.75" thickBot="1" x14ac:dyDescent="0.3">
      <c r="A14" s="9">
        <v>14</v>
      </c>
      <c r="B14" s="6" t="s">
        <v>49</v>
      </c>
      <c r="C14" s="9">
        <v>14</v>
      </c>
    </row>
    <row r="15" spans="1:3" ht="15.75" thickBot="1" x14ac:dyDescent="0.3">
      <c r="A15" s="9">
        <v>15</v>
      </c>
      <c r="B15" s="6" t="s">
        <v>50</v>
      </c>
      <c r="C15" s="9">
        <v>15</v>
      </c>
    </row>
    <row r="16" spans="1:3" ht="15.75" thickBot="1" x14ac:dyDescent="0.3">
      <c r="A16" s="9">
        <v>16</v>
      </c>
      <c r="B16" s="6" t="s">
        <v>51</v>
      </c>
      <c r="C16" s="9">
        <v>16</v>
      </c>
    </row>
    <row r="17" spans="1:3" ht="15.75" thickBot="1" x14ac:dyDescent="0.3">
      <c r="A17" s="9">
        <v>17</v>
      </c>
      <c r="B17" s="6" t="s">
        <v>52</v>
      </c>
      <c r="C17" s="9">
        <v>17</v>
      </c>
    </row>
    <row r="18" spans="1:3" ht="15.75" thickBot="1" x14ac:dyDescent="0.3">
      <c r="A18" s="9">
        <v>18</v>
      </c>
      <c r="B18" s="6" t="s">
        <v>53</v>
      </c>
      <c r="C18" s="9">
        <v>18</v>
      </c>
    </row>
    <row r="19" spans="1:3" ht="15.75" thickBot="1" x14ac:dyDescent="0.3">
      <c r="A19" s="9">
        <v>20</v>
      </c>
      <c r="B19" s="6" t="s">
        <v>54</v>
      </c>
      <c r="C19" s="9">
        <v>20</v>
      </c>
    </row>
    <row r="20" spans="1:3" ht="15.75" thickBot="1" x14ac:dyDescent="0.3">
      <c r="A20" s="9">
        <v>21</v>
      </c>
      <c r="B20" s="6" t="s">
        <v>55</v>
      </c>
      <c r="C20" s="9">
        <v>21</v>
      </c>
    </row>
    <row r="21" spans="1:3" ht="15.75" thickBot="1" x14ac:dyDescent="0.3">
      <c r="A21" s="9">
        <v>22</v>
      </c>
      <c r="B21" s="6" t="s">
        <v>56</v>
      </c>
      <c r="C21" s="9">
        <v>22</v>
      </c>
    </row>
    <row r="22" spans="1:3" ht="15.75" thickBot="1" x14ac:dyDescent="0.3">
      <c r="A22" s="9">
        <v>23</v>
      </c>
      <c r="B22" s="6" t="s">
        <v>57</v>
      </c>
      <c r="C22" s="9">
        <v>23</v>
      </c>
    </row>
    <row r="23" spans="1:3" ht="15.75" thickBot="1" x14ac:dyDescent="0.3">
      <c r="A23" s="9">
        <v>24</v>
      </c>
      <c r="B23" s="6" t="s">
        <v>58</v>
      </c>
      <c r="C23" s="9">
        <v>24</v>
      </c>
    </row>
    <row r="24" spans="1:3" ht="15.75" thickBot="1" x14ac:dyDescent="0.3">
      <c r="A24" s="9">
        <v>25</v>
      </c>
      <c r="B24" s="6" t="s">
        <v>59</v>
      </c>
      <c r="C24" s="9">
        <v>25</v>
      </c>
    </row>
    <row r="25" spans="1:3" ht="15.75" thickBot="1" x14ac:dyDescent="0.3">
      <c r="A25" s="9">
        <v>26</v>
      </c>
      <c r="B25" s="6" t="s">
        <v>60</v>
      </c>
      <c r="C25" s="9">
        <v>26</v>
      </c>
    </row>
    <row r="26" spans="1:3" x14ac:dyDescent="0.25">
      <c r="A26" s="10">
        <v>30</v>
      </c>
      <c r="B26" s="11" t="s">
        <v>61</v>
      </c>
      <c r="C26" s="10">
        <v>30</v>
      </c>
    </row>
    <row r="30" spans="1:3" x14ac:dyDescent="0.25">
      <c r="B30" s="12" t="s">
        <v>23</v>
      </c>
    </row>
    <row r="31" spans="1:3" x14ac:dyDescent="0.25">
      <c r="B31" s="12" t="s">
        <v>24</v>
      </c>
    </row>
    <row r="32" spans="1:3" x14ac:dyDescent="0.25">
      <c r="B32" s="12" t="s">
        <v>66</v>
      </c>
    </row>
    <row r="33" spans="2:2" x14ac:dyDescent="0.25">
      <c r="B33" s="12" t="s">
        <v>34</v>
      </c>
    </row>
    <row r="34" spans="2:2" x14ac:dyDescent="0.25">
      <c r="B34" s="12" t="s">
        <v>67</v>
      </c>
    </row>
    <row r="35" spans="2:2" x14ac:dyDescent="0.25">
      <c r="B35" s="12" t="s">
        <v>74</v>
      </c>
    </row>
    <row r="36" spans="2:2" x14ac:dyDescent="0.25">
      <c r="B36" s="12" t="s">
        <v>75</v>
      </c>
    </row>
    <row r="37" spans="2:2" x14ac:dyDescent="0.25">
      <c r="B37" s="12" t="s">
        <v>28</v>
      </c>
    </row>
    <row r="38" spans="2:2" x14ac:dyDescent="0.25">
      <c r="B38" s="12" t="s">
        <v>31</v>
      </c>
    </row>
    <row r="39" spans="2:2" x14ac:dyDescent="0.25">
      <c r="B39" s="12" t="s">
        <v>21</v>
      </c>
    </row>
    <row r="40" spans="2:2" x14ac:dyDescent="0.25">
      <c r="B40" s="12" t="s">
        <v>32</v>
      </c>
    </row>
    <row r="41" spans="2:2" x14ac:dyDescent="0.25">
      <c r="B41" s="12" t="s">
        <v>76</v>
      </c>
    </row>
    <row r="42" spans="2:2" x14ac:dyDescent="0.25">
      <c r="B42" s="12" t="s">
        <v>77</v>
      </c>
    </row>
    <row r="43" spans="2:2" x14ac:dyDescent="0.25">
      <c r="B43" s="12" t="s">
        <v>29</v>
      </c>
    </row>
    <row r="44" spans="2:2" x14ac:dyDescent="0.25">
      <c r="B44" s="12" t="s">
        <v>78</v>
      </c>
    </row>
    <row r="45" spans="2:2" x14ac:dyDescent="0.25">
      <c r="B45" s="12" t="s">
        <v>79</v>
      </c>
    </row>
    <row r="46" spans="2:2" x14ac:dyDescent="0.25">
      <c r="B46" s="12" t="s">
        <v>80</v>
      </c>
    </row>
    <row r="47" spans="2:2" x14ac:dyDescent="0.25">
      <c r="B47" s="12" t="s">
        <v>30</v>
      </c>
    </row>
    <row r="48" spans="2:2" x14ac:dyDescent="0.25">
      <c r="B48" s="12" t="s">
        <v>27</v>
      </c>
    </row>
    <row r="49" spans="2:2" x14ac:dyDescent="0.25">
      <c r="B49" s="12" t="s">
        <v>72</v>
      </c>
    </row>
    <row r="50" spans="2:2" x14ac:dyDescent="0.25">
      <c r="B50" s="12" t="s">
        <v>35</v>
      </c>
    </row>
    <row r="51" spans="2:2" x14ac:dyDescent="0.25">
      <c r="B51" s="12" t="s">
        <v>33</v>
      </c>
    </row>
    <row r="52" spans="2:2" x14ac:dyDescent="0.25">
      <c r="B52" s="12" t="s">
        <v>81</v>
      </c>
    </row>
    <row r="53" spans="2:2" x14ac:dyDescent="0.25">
      <c r="B53" s="12" t="s">
        <v>82</v>
      </c>
    </row>
    <row r="54" spans="2:2" x14ac:dyDescent="0.25">
      <c r="B54" s="12" t="s">
        <v>64</v>
      </c>
    </row>
    <row r="55" spans="2:2" x14ac:dyDescent="0.25">
      <c r="B55" s="12" t="s">
        <v>73</v>
      </c>
    </row>
    <row r="56" spans="2:2" x14ac:dyDescent="0.25">
      <c r="B56" s="12" t="s">
        <v>20</v>
      </c>
    </row>
    <row r="57" spans="2:2" x14ac:dyDescent="0.25">
      <c r="B57" s="12" t="s">
        <v>25</v>
      </c>
    </row>
    <row r="58" spans="2:2" x14ac:dyDescent="0.25">
      <c r="B58" s="12" t="s">
        <v>65</v>
      </c>
    </row>
    <row r="59" spans="2:2" x14ac:dyDescent="0.25">
      <c r="B59" s="12" t="s">
        <v>26</v>
      </c>
    </row>
    <row r="60" spans="2:2" x14ac:dyDescent="0.25">
      <c r="B60" s="12" t="s">
        <v>70</v>
      </c>
    </row>
    <row r="61" spans="2:2" x14ac:dyDescent="0.25">
      <c r="B61" s="12" t="s">
        <v>83</v>
      </c>
    </row>
    <row r="62" spans="2:2" x14ac:dyDescent="0.25">
      <c r="B62" s="12" t="s">
        <v>69</v>
      </c>
    </row>
    <row r="63" spans="2:2" x14ac:dyDescent="0.25">
      <c r="B63" s="12" t="s">
        <v>71</v>
      </c>
    </row>
    <row r="64" spans="2:2" x14ac:dyDescent="0.25">
      <c r="B64" s="12" t="s">
        <v>84</v>
      </c>
    </row>
    <row r="65" spans="2:2" x14ac:dyDescent="0.25">
      <c r="B65" s="12" t="s">
        <v>85</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G1413"/>
  <sheetViews>
    <sheetView workbookViewId="0">
      <pane ySplit="2" topLeftCell="A3" activePane="bottomLeft" state="frozen"/>
      <selection pane="bottomLeft" activeCell="D21" sqref="D21"/>
    </sheetView>
  </sheetViews>
  <sheetFormatPr defaultRowHeight="15" x14ac:dyDescent="0.25"/>
  <cols>
    <col min="1" max="1" width="16.28515625" style="73" bestFit="1" customWidth="1"/>
    <col min="2" max="2" width="16.28515625" style="73" customWidth="1"/>
    <col min="3" max="3" width="17.42578125" style="73" bestFit="1" customWidth="1"/>
    <col min="4" max="4" width="9.140625" style="84"/>
    <col min="5" max="137" width="9.140625" style="83"/>
  </cols>
  <sheetData>
    <row r="1" spans="1:5" x14ac:dyDescent="0.25">
      <c r="A1" s="99" t="s">
        <v>92</v>
      </c>
      <c r="B1" s="100"/>
      <c r="C1" s="101" t="s">
        <v>93</v>
      </c>
      <c r="D1" s="103" t="s">
        <v>3560</v>
      </c>
      <c r="E1" s="103"/>
    </row>
    <row r="2" spans="1:5" x14ac:dyDescent="0.25">
      <c r="A2" s="80" t="s">
        <v>94</v>
      </c>
      <c r="B2" s="80" t="s">
        <v>95</v>
      </c>
      <c r="C2" s="102"/>
      <c r="D2" s="103"/>
      <c r="E2" s="103"/>
    </row>
    <row r="3" spans="1:5" s="1" customFormat="1" ht="15" customHeight="1" x14ac:dyDescent="0.2">
      <c r="A3" s="45">
        <v>461</v>
      </c>
      <c r="B3" s="45">
        <v>2011</v>
      </c>
      <c r="C3" s="94">
        <v>41653</v>
      </c>
      <c r="D3" s="75" t="s">
        <v>12103</v>
      </c>
    </row>
    <row r="4" spans="1:5" s="1" customFormat="1" ht="15" customHeight="1" x14ac:dyDescent="0.2">
      <c r="A4" s="45">
        <v>2066</v>
      </c>
      <c r="B4" s="45">
        <v>2010</v>
      </c>
      <c r="C4" s="94"/>
      <c r="D4" s="75" t="s">
        <v>12208</v>
      </c>
    </row>
    <row r="5" spans="1:5" s="1" customFormat="1" ht="15" customHeight="1" x14ac:dyDescent="0.2">
      <c r="A5" s="45">
        <v>26</v>
      </c>
      <c r="B5" s="45">
        <v>2014</v>
      </c>
      <c r="C5" s="81">
        <v>41660</v>
      </c>
      <c r="D5" s="75" t="s">
        <v>12104</v>
      </c>
    </row>
    <row r="6" spans="1:5" s="1" customFormat="1" ht="15" customHeight="1" x14ac:dyDescent="0.2">
      <c r="A6" s="45">
        <v>1144</v>
      </c>
      <c r="B6" s="45">
        <v>2011</v>
      </c>
      <c r="C6" s="94">
        <v>41662</v>
      </c>
      <c r="D6" s="75" t="s">
        <v>12105</v>
      </c>
    </row>
    <row r="7" spans="1:5" s="1" customFormat="1" ht="15" customHeight="1" x14ac:dyDescent="0.2">
      <c r="A7" s="45">
        <v>1920</v>
      </c>
      <c r="B7" s="45">
        <v>2009</v>
      </c>
      <c r="C7" s="94"/>
      <c r="D7" s="75" t="s">
        <v>12106</v>
      </c>
    </row>
    <row r="8" spans="1:5" s="1" customFormat="1" ht="15" customHeight="1" x14ac:dyDescent="0.2">
      <c r="A8" s="45">
        <v>960</v>
      </c>
      <c r="B8" s="45">
        <v>2011</v>
      </c>
      <c r="C8" s="94"/>
      <c r="D8" s="75" t="s">
        <v>12107</v>
      </c>
    </row>
    <row r="9" spans="1:5" s="1" customFormat="1" ht="15" customHeight="1" x14ac:dyDescent="0.2">
      <c r="A9" s="45">
        <v>961</v>
      </c>
      <c r="B9" s="45">
        <v>2011</v>
      </c>
      <c r="C9" s="94"/>
      <c r="D9" s="75" t="s">
        <v>12108</v>
      </c>
    </row>
    <row r="10" spans="1:5" s="1" customFormat="1" ht="15" customHeight="1" x14ac:dyDescent="0.2">
      <c r="A10" s="45">
        <v>3645</v>
      </c>
      <c r="B10" s="45">
        <v>2012</v>
      </c>
      <c r="C10" s="94"/>
      <c r="D10" s="75" t="s">
        <v>12109</v>
      </c>
    </row>
    <row r="11" spans="1:5" s="1" customFormat="1" ht="15" customHeight="1" x14ac:dyDescent="0.2">
      <c r="A11" s="45">
        <v>1665</v>
      </c>
      <c r="B11" s="45">
        <v>2010</v>
      </c>
      <c r="C11" s="94"/>
      <c r="D11" s="75" t="s">
        <v>12110</v>
      </c>
    </row>
    <row r="12" spans="1:5" s="1" customFormat="1" ht="15" customHeight="1" x14ac:dyDescent="0.2">
      <c r="A12" s="45">
        <v>3019</v>
      </c>
      <c r="B12" s="45">
        <v>2010</v>
      </c>
      <c r="C12" s="94"/>
      <c r="D12" s="75" t="s">
        <v>12111</v>
      </c>
    </row>
    <row r="13" spans="1:5" s="1" customFormat="1" ht="15" customHeight="1" x14ac:dyDescent="0.2">
      <c r="A13" s="45">
        <v>2926</v>
      </c>
      <c r="B13" s="45">
        <v>2009</v>
      </c>
      <c r="C13" s="94">
        <v>41663</v>
      </c>
      <c r="D13" s="75" t="s">
        <v>12112</v>
      </c>
    </row>
    <row r="14" spans="1:5" s="1" customFormat="1" ht="15" customHeight="1" x14ac:dyDescent="0.2">
      <c r="A14" s="45">
        <v>223</v>
      </c>
      <c r="B14" s="45">
        <v>2013</v>
      </c>
      <c r="C14" s="94"/>
      <c r="D14" s="53" t="s">
        <v>12113</v>
      </c>
    </row>
    <row r="15" spans="1:5" s="1" customFormat="1" ht="15" customHeight="1" x14ac:dyDescent="0.2">
      <c r="A15" s="45">
        <v>224</v>
      </c>
      <c r="B15" s="45">
        <v>2013</v>
      </c>
      <c r="C15" s="94"/>
      <c r="D15" s="75" t="s">
        <v>12113</v>
      </c>
    </row>
    <row r="16" spans="1:5" s="1" customFormat="1" ht="15" customHeight="1" x14ac:dyDescent="0.2">
      <c r="A16" s="45">
        <v>225</v>
      </c>
      <c r="B16" s="45">
        <v>2013</v>
      </c>
      <c r="C16" s="94"/>
      <c r="D16" s="53" t="s">
        <v>12113</v>
      </c>
    </row>
    <row r="17" spans="1:4" s="1" customFormat="1" ht="15" customHeight="1" x14ac:dyDescent="0.2">
      <c r="A17" s="45">
        <v>1841</v>
      </c>
      <c r="B17" s="45">
        <v>2013</v>
      </c>
      <c r="C17" s="94">
        <v>41671</v>
      </c>
      <c r="D17" s="75" t="s">
        <v>12114</v>
      </c>
    </row>
    <row r="18" spans="1:4" s="1" customFormat="1" ht="15" customHeight="1" x14ac:dyDescent="0.2">
      <c r="A18" s="45">
        <v>46</v>
      </c>
      <c r="B18" s="45">
        <v>2014</v>
      </c>
      <c r="C18" s="94"/>
      <c r="D18" s="53" t="s">
        <v>12209</v>
      </c>
    </row>
    <row r="19" spans="1:4" s="1" customFormat="1" ht="15" customHeight="1" x14ac:dyDescent="0.2">
      <c r="A19" s="45">
        <v>1547</v>
      </c>
      <c r="B19" s="45">
        <v>2013</v>
      </c>
      <c r="C19" s="94">
        <v>41675</v>
      </c>
      <c r="D19" s="75" t="s">
        <v>12115</v>
      </c>
    </row>
    <row r="20" spans="1:4" s="1" customFormat="1" ht="15" customHeight="1" x14ac:dyDescent="0.2">
      <c r="A20" s="45">
        <v>453</v>
      </c>
      <c r="B20" s="45">
        <v>2009</v>
      </c>
      <c r="C20" s="94"/>
      <c r="D20" s="75" t="s">
        <v>12116</v>
      </c>
    </row>
    <row r="21" spans="1:4" s="1" customFormat="1" ht="15" customHeight="1" x14ac:dyDescent="0.2">
      <c r="A21" s="45">
        <v>1554</v>
      </c>
      <c r="B21" s="45">
        <v>2010</v>
      </c>
      <c r="C21" s="94"/>
      <c r="D21" s="75" t="s">
        <v>12117</v>
      </c>
    </row>
    <row r="22" spans="1:4" s="1" customFormat="1" ht="15" customHeight="1" x14ac:dyDescent="0.2">
      <c r="A22" s="45">
        <v>1320</v>
      </c>
      <c r="B22" s="45">
        <v>2010</v>
      </c>
      <c r="C22" s="94"/>
      <c r="D22" s="75" t="s">
        <v>12118</v>
      </c>
    </row>
    <row r="23" spans="1:4" s="1" customFormat="1" ht="15" customHeight="1" x14ac:dyDescent="0.2">
      <c r="A23" s="45">
        <v>1664</v>
      </c>
      <c r="B23" s="45">
        <v>2010</v>
      </c>
      <c r="C23" s="94"/>
      <c r="D23" s="75" t="s">
        <v>12119</v>
      </c>
    </row>
    <row r="24" spans="1:4" s="1" customFormat="1" ht="15" customHeight="1" x14ac:dyDescent="0.2">
      <c r="A24" s="45">
        <v>166</v>
      </c>
      <c r="B24" s="45">
        <v>2014</v>
      </c>
      <c r="C24" s="81">
        <v>41676</v>
      </c>
      <c r="D24" s="53" t="s">
        <v>12120</v>
      </c>
    </row>
    <row r="25" spans="1:4" s="1" customFormat="1" ht="15" customHeight="1" x14ac:dyDescent="0.2">
      <c r="A25" s="45">
        <v>2435</v>
      </c>
      <c r="B25" s="45">
        <v>2013</v>
      </c>
      <c r="C25" s="94">
        <v>41677</v>
      </c>
      <c r="D25" s="78" t="s">
        <v>12121</v>
      </c>
    </row>
    <row r="26" spans="1:4" s="1" customFormat="1" ht="15" customHeight="1" x14ac:dyDescent="0.2">
      <c r="A26" s="45">
        <v>1808</v>
      </c>
      <c r="B26" s="45">
        <v>2010</v>
      </c>
      <c r="C26" s="94"/>
      <c r="D26" s="78" t="s">
        <v>12122</v>
      </c>
    </row>
    <row r="27" spans="1:4" s="1" customFormat="1" ht="15" customHeight="1" x14ac:dyDescent="0.2">
      <c r="A27" s="45">
        <v>1089</v>
      </c>
      <c r="B27" s="45">
        <v>2011</v>
      </c>
      <c r="C27" s="94"/>
      <c r="D27" s="78" t="s">
        <v>12199</v>
      </c>
    </row>
    <row r="28" spans="1:4" s="1" customFormat="1" ht="15" customHeight="1" x14ac:dyDescent="0.2">
      <c r="A28" s="45">
        <v>2518</v>
      </c>
      <c r="B28" s="45">
        <v>2012</v>
      </c>
      <c r="C28" s="94"/>
      <c r="D28" s="78" t="s">
        <v>12200</v>
      </c>
    </row>
    <row r="29" spans="1:4" s="1" customFormat="1" ht="15" customHeight="1" x14ac:dyDescent="0.2">
      <c r="A29" s="45">
        <v>112</v>
      </c>
      <c r="B29" s="45">
        <v>2013</v>
      </c>
      <c r="C29" s="94"/>
      <c r="D29" s="78" t="s">
        <v>12201</v>
      </c>
    </row>
    <row r="30" spans="1:4" s="1" customFormat="1" ht="15" customHeight="1" x14ac:dyDescent="0.2">
      <c r="A30" s="45">
        <v>1438</v>
      </c>
      <c r="B30" s="45">
        <v>2010</v>
      </c>
      <c r="C30" s="94"/>
      <c r="D30" s="75" t="s">
        <v>12123</v>
      </c>
    </row>
    <row r="31" spans="1:4" s="1" customFormat="1" ht="15" customHeight="1" x14ac:dyDescent="0.2">
      <c r="A31" s="45">
        <v>1327</v>
      </c>
      <c r="B31" s="45">
        <v>2013</v>
      </c>
      <c r="C31" s="94"/>
      <c r="D31" s="75" t="s">
        <v>12124</v>
      </c>
    </row>
    <row r="32" spans="1:4" s="1" customFormat="1" ht="15" customHeight="1" x14ac:dyDescent="0.2">
      <c r="A32" s="45">
        <v>1249</v>
      </c>
      <c r="B32" s="45">
        <v>2013</v>
      </c>
      <c r="C32" s="94"/>
      <c r="D32" s="75" t="s">
        <v>12202</v>
      </c>
    </row>
    <row r="33" spans="1:4" s="1" customFormat="1" ht="15" customHeight="1" x14ac:dyDescent="0.2">
      <c r="A33" s="45">
        <v>3684</v>
      </c>
      <c r="B33" s="45">
        <v>2012</v>
      </c>
      <c r="C33" s="94"/>
      <c r="D33" s="53" t="s">
        <v>12210</v>
      </c>
    </row>
    <row r="34" spans="1:4" s="1" customFormat="1" ht="15" customHeight="1" x14ac:dyDescent="0.2">
      <c r="A34" s="45">
        <v>58</v>
      </c>
      <c r="B34" s="45">
        <v>2014</v>
      </c>
      <c r="C34" s="94"/>
      <c r="D34" s="75" t="s">
        <v>12203</v>
      </c>
    </row>
    <row r="35" spans="1:4" s="1" customFormat="1" ht="15" customHeight="1" x14ac:dyDescent="0.2">
      <c r="A35" s="45">
        <v>1141</v>
      </c>
      <c r="B35" s="45">
        <v>2007</v>
      </c>
      <c r="C35" s="94"/>
      <c r="D35" s="75" t="s">
        <v>12125</v>
      </c>
    </row>
    <row r="36" spans="1:4" s="1" customFormat="1" ht="15" customHeight="1" x14ac:dyDescent="0.2">
      <c r="A36" s="45">
        <v>1565</v>
      </c>
      <c r="B36" s="45">
        <v>2011</v>
      </c>
      <c r="C36" s="94"/>
      <c r="D36" s="53" t="s">
        <v>12126</v>
      </c>
    </row>
    <row r="37" spans="1:4" s="1" customFormat="1" ht="15" customHeight="1" x14ac:dyDescent="0.2">
      <c r="A37" s="45">
        <v>2061</v>
      </c>
      <c r="B37" s="45">
        <v>2011</v>
      </c>
      <c r="C37" s="94"/>
      <c r="D37" s="53" t="s">
        <v>12127</v>
      </c>
    </row>
    <row r="38" spans="1:4" s="1" customFormat="1" ht="15" customHeight="1" x14ac:dyDescent="0.2">
      <c r="A38" s="45">
        <v>1319</v>
      </c>
      <c r="B38" s="45">
        <v>2010</v>
      </c>
      <c r="C38" s="94"/>
      <c r="D38" s="75" t="s">
        <v>12128</v>
      </c>
    </row>
    <row r="39" spans="1:4" s="1" customFormat="1" ht="15" customHeight="1" x14ac:dyDescent="0.2">
      <c r="A39" s="45">
        <v>3172</v>
      </c>
      <c r="B39" s="45">
        <v>2010</v>
      </c>
      <c r="C39" s="94"/>
      <c r="D39" s="53" t="s">
        <v>12129</v>
      </c>
    </row>
    <row r="40" spans="1:4" s="1" customFormat="1" ht="15" customHeight="1" x14ac:dyDescent="0.2">
      <c r="A40" s="45">
        <v>654</v>
      </c>
      <c r="B40" s="45">
        <v>2008</v>
      </c>
      <c r="C40" s="94"/>
      <c r="D40" s="53" t="s">
        <v>12130</v>
      </c>
    </row>
    <row r="41" spans="1:4" s="1" customFormat="1" ht="15" customHeight="1" x14ac:dyDescent="0.2">
      <c r="A41" s="45">
        <v>650</v>
      </c>
      <c r="B41" s="45">
        <v>2008</v>
      </c>
      <c r="C41" s="94"/>
      <c r="D41" s="53" t="s">
        <v>12130</v>
      </c>
    </row>
    <row r="42" spans="1:4" s="1" customFormat="1" ht="15" customHeight="1" x14ac:dyDescent="0.2">
      <c r="A42" s="45">
        <v>217</v>
      </c>
      <c r="B42" s="45">
        <v>2009</v>
      </c>
      <c r="C42" s="94"/>
      <c r="D42" s="75" t="s">
        <v>12131</v>
      </c>
    </row>
    <row r="43" spans="1:4" s="1" customFormat="1" ht="15" customHeight="1" x14ac:dyDescent="0.2">
      <c r="A43" s="45">
        <v>218</v>
      </c>
      <c r="B43" s="45">
        <v>2009</v>
      </c>
      <c r="C43" s="94"/>
      <c r="D43" s="75" t="s">
        <v>12132</v>
      </c>
    </row>
    <row r="44" spans="1:4" s="1" customFormat="1" ht="15" customHeight="1" x14ac:dyDescent="0.2">
      <c r="A44" s="45">
        <v>219</v>
      </c>
      <c r="B44" s="45">
        <v>2009</v>
      </c>
      <c r="C44" s="94"/>
      <c r="D44" s="75" t="s">
        <v>12133</v>
      </c>
    </row>
    <row r="45" spans="1:4" s="1" customFormat="1" ht="15" customHeight="1" x14ac:dyDescent="0.2">
      <c r="A45" s="45">
        <v>220</v>
      </c>
      <c r="B45" s="45">
        <v>2009</v>
      </c>
      <c r="C45" s="94"/>
      <c r="D45" s="75" t="s">
        <v>12131</v>
      </c>
    </row>
    <row r="46" spans="1:4" s="1" customFormat="1" ht="15" customHeight="1" x14ac:dyDescent="0.2">
      <c r="A46" s="45">
        <v>726</v>
      </c>
      <c r="B46" s="45">
        <v>2009</v>
      </c>
      <c r="C46" s="94"/>
      <c r="D46" s="75" t="s">
        <v>12134</v>
      </c>
    </row>
    <row r="47" spans="1:4" s="1" customFormat="1" ht="15" customHeight="1" x14ac:dyDescent="0.2">
      <c r="A47" s="45">
        <v>727</v>
      </c>
      <c r="B47" s="45">
        <v>2009</v>
      </c>
      <c r="C47" s="94"/>
      <c r="D47" s="75" t="s">
        <v>12135</v>
      </c>
    </row>
    <row r="48" spans="1:4" s="1" customFormat="1" ht="15" customHeight="1" x14ac:dyDescent="0.2">
      <c r="A48" s="45">
        <v>769</v>
      </c>
      <c r="B48" s="45">
        <v>2009</v>
      </c>
      <c r="C48" s="94"/>
      <c r="D48" s="75" t="s">
        <v>12134</v>
      </c>
    </row>
    <row r="49" spans="1:4" s="1" customFormat="1" ht="15" customHeight="1" x14ac:dyDescent="0.2">
      <c r="A49" s="45">
        <v>770</v>
      </c>
      <c r="B49" s="45">
        <v>2009</v>
      </c>
      <c r="C49" s="94"/>
      <c r="D49" s="75" t="s">
        <v>12135</v>
      </c>
    </row>
    <row r="50" spans="1:4" s="1" customFormat="1" ht="15" customHeight="1" x14ac:dyDescent="0.2">
      <c r="A50" s="45">
        <v>771</v>
      </c>
      <c r="B50" s="45">
        <v>2009</v>
      </c>
      <c r="C50" s="94"/>
      <c r="D50" s="75" t="s">
        <v>12136</v>
      </c>
    </row>
    <row r="51" spans="1:4" s="1" customFormat="1" ht="15" customHeight="1" x14ac:dyDescent="0.2">
      <c r="A51" s="45">
        <v>1269</v>
      </c>
      <c r="B51" s="45">
        <v>2009</v>
      </c>
      <c r="C51" s="94"/>
      <c r="D51" s="75" t="s">
        <v>12137</v>
      </c>
    </row>
    <row r="52" spans="1:4" s="1" customFormat="1" ht="15" customHeight="1" x14ac:dyDescent="0.2">
      <c r="A52" s="45">
        <v>707</v>
      </c>
      <c r="B52" s="45">
        <v>2010</v>
      </c>
      <c r="C52" s="94"/>
      <c r="D52" s="75" t="s">
        <v>12138</v>
      </c>
    </row>
    <row r="53" spans="1:4" s="1" customFormat="1" ht="15" customHeight="1" x14ac:dyDescent="0.2">
      <c r="A53" s="45">
        <v>3468</v>
      </c>
      <c r="B53" s="45">
        <v>2012</v>
      </c>
      <c r="C53" s="94">
        <v>41681</v>
      </c>
      <c r="D53" s="75" t="s">
        <v>12139</v>
      </c>
    </row>
    <row r="54" spans="1:4" s="1" customFormat="1" ht="15" customHeight="1" x14ac:dyDescent="0.2">
      <c r="A54" s="45">
        <v>3470</v>
      </c>
      <c r="B54" s="45">
        <v>2012</v>
      </c>
      <c r="C54" s="94"/>
      <c r="D54" s="75" t="s">
        <v>12140</v>
      </c>
    </row>
    <row r="55" spans="1:4" s="1" customFormat="1" ht="15" customHeight="1" x14ac:dyDescent="0.2">
      <c r="A55" s="45">
        <v>1325</v>
      </c>
      <c r="B55" s="45">
        <v>2009</v>
      </c>
      <c r="C55" s="94"/>
      <c r="D55" s="75" t="s">
        <v>12141</v>
      </c>
    </row>
    <row r="56" spans="1:4" s="1" customFormat="1" ht="15" customHeight="1" x14ac:dyDescent="0.2">
      <c r="A56" s="45">
        <v>1096</v>
      </c>
      <c r="B56" s="45">
        <v>2009</v>
      </c>
      <c r="C56" s="94"/>
      <c r="D56" s="75" t="s">
        <v>12142</v>
      </c>
    </row>
    <row r="57" spans="1:4" s="1" customFormat="1" ht="15" customHeight="1" x14ac:dyDescent="0.2">
      <c r="A57" s="45">
        <v>1636</v>
      </c>
      <c r="B57" s="45">
        <v>2011</v>
      </c>
      <c r="C57" s="94"/>
      <c r="D57" s="75" t="s">
        <v>12143</v>
      </c>
    </row>
    <row r="58" spans="1:4" s="1" customFormat="1" ht="15" customHeight="1" x14ac:dyDescent="0.2">
      <c r="A58" s="45">
        <v>1635</v>
      </c>
      <c r="B58" s="45">
        <v>2011</v>
      </c>
      <c r="C58" s="94"/>
      <c r="D58" s="75" t="s">
        <v>12143</v>
      </c>
    </row>
    <row r="59" spans="1:4" s="1" customFormat="1" ht="15" customHeight="1" x14ac:dyDescent="0.2">
      <c r="A59" s="45">
        <v>2808</v>
      </c>
      <c r="B59" s="45">
        <v>2011</v>
      </c>
      <c r="C59" s="94"/>
      <c r="D59" s="75" t="s">
        <v>12144</v>
      </c>
    </row>
    <row r="60" spans="1:4" s="1" customFormat="1" ht="15" customHeight="1" x14ac:dyDescent="0.2">
      <c r="A60" s="45">
        <v>716</v>
      </c>
      <c r="B60" s="45">
        <v>2013</v>
      </c>
      <c r="C60" s="94"/>
      <c r="D60" s="75" t="s">
        <v>12144</v>
      </c>
    </row>
    <row r="61" spans="1:4" s="1" customFormat="1" ht="15" customHeight="1" x14ac:dyDescent="0.2">
      <c r="A61" s="45">
        <v>1431</v>
      </c>
      <c r="B61" s="45">
        <v>2013</v>
      </c>
      <c r="C61" s="94"/>
      <c r="D61" s="75" t="s">
        <v>12144</v>
      </c>
    </row>
    <row r="62" spans="1:4" s="1" customFormat="1" ht="15" customHeight="1" x14ac:dyDescent="0.2">
      <c r="A62" s="45">
        <v>740</v>
      </c>
      <c r="B62" s="45">
        <v>2011</v>
      </c>
      <c r="C62" s="94"/>
      <c r="D62" s="75" t="s">
        <v>12145</v>
      </c>
    </row>
    <row r="63" spans="1:4" s="1" customFormat="1" ht="15" customHeight="1" x14ac:dyDescent="0.2">
      <c r="A63" s="45">
        <v>741</v>
      </c>
      <c r="B63" s="45">
        <v>2011</v>
      </c>
      <c r="C63" s="94"/>
      <c r="D63" s="53" t="s">
        <v>12145</v>
      </c>
    </row>
    <row r="64" spans="1:4" s="1" customFormat="1" ht="15" customHeight="1" x14ac:dyDescent="0.2">
      <c r="A64" s="45">
        <v>742</v>
      </c>
      <c r="B64" s="45">
        <v>2011</v>
      </c>
      <c r="C64" s="94"/>
      <c r="D64" s="53" t="s">
        <v>12146</v>
      </c>
    </row>
    <row r="65" spans="1:4" s="1" customFormat="1" ht="15" customHeight="1" x14ac:dyDescent="0.2">
      <c r="A65" s="45">
        <v>862</v>
      </c>
      <c r="B65" s="45">
        <v>2011</v>
      </c>
      <c r="C65" s="94"/>
      <c r="D65" s="75" t="s">
        <v>12147</v>
      </c>
    </row>
    <row r="66" spans="1:4" s="1" customFormat="1" ht="15" customHeight="1" x14ac:dyDescent="0.2">
      <c r="A66" s="45">
        <v>1064</v>
      </c>
      <c r="B66" s="45">
        <v>2012</v>
      </c>
      <c r="C66" s="94">
        <v>41684</v>
      </c>
      <c r="D66" s="75" t="s">
        <v>12211</v>
      </c>
    </row>
    <row r="67" spans="1:4" s="1" customFormat="1" ht="15" customHeight="1" x14ac:dyDescent="0.2">
      <c r="A67" s="45">
        <v>130</v>
      </c>
      <c r="B67" s="45">
        <v>2011</v>
      </c>
      <c r="C67" s="94"/>
      <c r="D67" s="78" t="s">
        <v>12204</v>
      </c>
    </row>
    <row r="68" spans="1:4" s="1" customFormat="1" ht="15" customHeight="1" x14ac:dyDescent="0.2">
      <c r="A68" s="45">
        <v>264</v>
      </c>
      <c r="B68" s="45">
        <v>2014</v>
      </c>
      <c r="C68" s="94">
        <v>41690</v>
      </c>
      <c r="D68" s="75" t="s">
        <v>12148</v>
      </c>
    </row>
    <row r="69" spans="1:4" s="1" customFormat="1" ht="15" customHeight="1" x14ac:dyDescent="0.2">
      <c r="A69" s="45">
        <v>1629</v>
      </c>
      <c r="B69" s="45">
        <v>2011</v>
      </c>
      <c r="C69" s="94"/>
      <c r="D69" s="75" t="s">
        <v>12149</v>
      </c>
    </row>
    <row r="70" spans="1:4" s="1" customFormat="1" ht="15" customHeight="1" x14ac:dyDescent="0.2">
      <c r="A70" s="45">
        <v>1630</v>
      </c>
      <c r="B70" s="45">
        <v>2011</v>
      </c>
      <c r="C70" s="94"/>
      <c r="D70" s="75" t="s">
        <v>12150</v>
      </c>
    </row>
    <row r="71" spans="1:4" s="1" customFormat="1" ht="15" customHeight="1" x14ac:dyDescent="0.2">
      <c r="A71" s="45">
        <v>1631</v>
      </c>
      <c r="B71" s="45">
        <v>2011</v>
      </c>
      <c r="C71" s="94"/>
      <c r="D71" s="75" t="s">
        <v>12151</v>
      </c>
    </row>
    <row r="72" spans="1:4" s="1" customFormat="1" ht="15" customHeight="1" x14ac:dyDescent="0.2">
      <c r="A72" s="45">
        <v>1632</v>
      </c>
      <c r="B72" s="45">
        <v>2011</v>
      </c>
      <c r="C72" s="94"/>
      <c r="D72" s="75" t="s">
        <v>12152</v>
      </c>
    </row>
    <row r="73" spans="1:4" s="1" customFormat="1" ht="15" customHeight="1" x14ac:dyDescent="0.2">
      <c r="A73" s="45">
        <v>1633</v>
      </c>
      <c r="B73" s="45">
        <v>2011</v>
      </c>
      <c r="C73" s="94"/>
      <c r="D73" s="75" t="s">
        <v>12153</v>
      </c>
    </row>
    <row r="74" spans="1:4" s="1" customFormat="1" ht="15" customHeight="1" x14ac:dyDescent="0.2">
      <c r="A74" s="45">
        <v>296</v>
      </c>
      <c r="B74" s="45">
        <v>2013</v>
      </c>
      <c r="C74" s="94">
        <v>41698</v>
      </c>
      <c r="D74" s="53" t="s">
        <v>12205</v>
      </c>
    </row>
    <row r="75" spans="1:4" s="1" customFormat="1" ht="15" customHeight="1" x14ac:dyDescent="0.2">
      <c r="A75" s="45">
        <v>1919</v>
      </c>
      <c r="B75" s="45">
        <v>2013</v>
      </c>
      <c r="C75" s="94"/>
      <c r="D75" s="75" t="s">
        <v>12206</v>
      </c>
    </row>
    <row r="76" spans="1:4" s="1" customFormat="1" ht="15" customHeight="1" x14ac:dyDescent="0.2">
      <c r="A76" s="45">
        <v>878</v>
      </c>
      <c r="B76" s="45">
        <v>2011</v>
      </c>
      <c r="C76" s="94"/>
      <c r="D76" s="75" t="s">
        <v>12207</v>
      </c>
    </row>
    <row r="77" spans="1:4" s="1" customFormat="1" ht="15" customHeight="1" x14ac:dyDescent="0.2">
      <c r="A77" s="45">
        <v>283</v>
      </c>
      <c r="B77" s="45">
        <v>2014</v>
      </c>
      <c r="C77" s="94"/>
      <c r="D77" s="75" t="s">
        <v>12212</v>
      </c>
    </row>
    <row r="78" spans="1:4" s="1" customFormat="1" ht="15" customHeight="1" x14ac:dyDescent="0.2">
      <c r="A78" s="45">
        <v>2538</v>
      </c>
      <c r="B78" s="45">
        <v>2013</v>
      </c>
      <c r="C78" s="94">
        <v>41709</v>
      </c>
      <c r="D78" s="75" t="s">
        <v>12154</v>
      </c>
    </row>
    <row r="79" spans="1:4" s="1" customFormat="1" ht="15" customHeight="1" x14ac:dyDescent="0.2">
      <c r="A79" s="45">
        <v>1649</v>
      </c>
      <c r="B79" s="45">
        <v>2011</v>
      </c>
      <c r="C79" s="94"/>
      <c r="D79" s="75" t="s">
        <v>12155</v>
      </c>
    </row>
    <row r="80" spans="1:4" s="1" customFormat="1" ht="15" customHeight="1" x14ac:dyDescent="0.2">
      <c r="A80" s="45">
        <v>70</v>
      </c>
      <c r="B80" s="45">
        <v>2013</v>
      </c>
      <c r="C80" s="94"/>
      <c r="D80" s="75" t="s">
        <v>12156</v>
      </c>
    </row>
    <row r="81" spans="1:4" s="1" customFormat="1" ht="15" customHeight="1" x14ac:dyDescent="0.2">
      <c r="A81" s="45">
        <v>2377</v>
      </c>
      <c r="B81" s="45">
        <v>2012</v>
      </c>
      <c r="C81" s="94"/>
      <c r="D81" s="75" t="s">
        <v>12156</v>
      </c>
    </row>
    <row r="82" spans="1:4" s="1" customFormat="1" ht="15" customHeight="1" x14ac:dyDescent="0.2">
      <c r="A82" s="45">
        <v>2474</v>
      </c>
      <c r="B82" s="45">
        <v>2012</v>
      </c>
      <c r="C82" s="81">
        <v>41710</v>
      </c>
      <c r="D82" s="75" t="s">
        <v>12157</v>
      </c>
    </row>
    <row r="83" spans="1:4" s="1" customFormat="1" ht="15" customHeight="1" x14ac:dyDescent="0.2">
      <c r="A83" s="45">
        <v>62</v>
      </c>
      <c r="B83" s="45">
        <v>2014</v>
      </c>
      <c r="C83" s="94">
        <v>41718</v>
      </c>
      <c r="D83" s="75" t="s">
        <v>12158</v>
      </c>
    </row>
    <row r="84" spans="1:4" s="1" customFormat="1" ht="15" customHeight="1" x14ac:dyDescent="0.2">
      <c r="A84" s="45">
        <v>423</v>
      </c>
      <c r="B84" s="45">
        <v>2011</v>
      </c>
      <c r="C84" s="94"/>
      <c r="D84" s="75" t="s">
        <v>12159</v>
      </c>
    </row>
    <row r="85" spans="1:4" s="1" customFormat="1" ht="15" customHeight="1" x14ac:dyDescent="0.2">
      <c r="A85" s="45">
        <v>2750</v>
      </c>
      <c r="B85" s="45">
        <v>2012</v>
      </c>
      <c r="C85" s="94"/>
      <c r="D85" s="75" t="s">
        <v>12160</v>
      </c>
    </row>
    <row r="86" spans="1:4" s="1" customFormat="1" ht="15" customHeight="1" x14ac:dyDescent="0.2">
      <c r="A86" s="45">
        <v>2377</v>
      </c>
      <c r="B86" s="45">
        <v>2012</v>
      </c>
      <c r="C86" s="94"/>
      <c r="D86" s="53" t="s">
        <v>12161</v>
      </c>
    </row>
    <row r="87" spans="1:4" s="1" customFormat="1" ht="15" customHeight="1" x14ac:dyDescent="0.2">
      <c r="A87" s="45">
        <v>1373</v>
      </c>
      <c r="B87" s="45">
        <v>2010</v>
      </c>
      <c r="C87" s="94"/>
      <c r="D87" s="75" t="s">
        <v>12162</v>
      </c>
    </row>
    <row r="88" spans="1:4" s="1" customFormat="1" ht="15" customHeight="1" x14ac:dyDescent="0.2">
      <c r="A88" s="45">
        <v>428</v>
      </c>
      <c r="B88" s="45">
        <v>2014</v>
      </c>
      <c r="C88" s="94">
        <v>41719</v>
      </c>
      <c r="D88" s="75" t="s">
        <v>12163</v>
      </c>
    </row>
    <row r="89" spans="1:4" s="1" customFormat="1" ht="15" customHeight="1" x14ac:dyDescent="0.2">
      <c r="A89" s="45">
        <v>429</v>
      </c>
      <c r="B89" s="45">
        <v>2014</v>
      </c>
      <c r="C89" s="94"/>
      <c r="D89" s="75" t="s">
        <v>12164</v>
      </c>
    </row>
    <row r="90" spans="1:4" s="1" customFormat="1" ht="15" customHeight="1" x14ac:dyDescent="0.2">
      <c r="A90" s="45">
        <v>3486</v>
      </c>
      <c r="B90" s="45">
        <v>2014</v>
      </c>
      <c r="C90" s="94"/>
      <c r="D90" s="75" t="s">
        <v>12164</v>
      </c>
    </row>
    <row r="91" spans="1:4" s="1" customFormat="1" ht="15" customHeight="1" x14ac:dyDescent="0.2">
      <c r="A91" s="45">
        <v>532</v>
      </c>
      <c r="B91" s="45">
        <v>2010</v>
      </c>
      <c r="C91" s="94"/>
      <c r="D91" s="75" t="s">
        <v>12165</v>
      </c>
    </row>
    <row r="92" spans="1:4" s="1" customFormat="1" ht="15" customHeight="1" x14ac:dyDescent="0.2">
      <c r="A92" s="45">
        <v>2271</v>
      </c>
      <c r="B92" s="45">
        <v>2013</v>
      </c>
      <c r="C92" s="94"/>
      <c r="D92" s="75" t="s">
        <v>12166</v>
      </c>
    </row>
    <row r="93" spans="1:4" s="1" customFormat="1" ht="15" customHeight="1" x14ac:dyDescent="0.2">
      <c r="A93" s="45">
        <v>2272</v>
      </c>
      <c r="B93" s="45">
        <v>2013</v>
      </c>
      <c r="C93" s="94"/>
      <c r="D93" s="75" t="s">
        <v>12167</v>
      </c>
    </row>
    <row r="94" spans="1:4" s="1" customFormat="1" ht="15" customHeight="1" x14ac:dyDescent="0.2">
      <c r="A94" s="45">
        <v>2273</v>
      </c>
      <c r="B94" s="45">
        <v>2013</v>
      </c>
      <c r="C94" s="94"/>
      <c r="D94" s="53" t="s">
        <v>12168</v>
      </c>
    </row>
    <row r="95" spans="1:4" s="1" customFormat="1" ht="15" customHeight="1" x14ac:dyDescent="0.2">
      <c r="A95" s="45">
        <v>256</v>
      </c>
      <c r="B95" s="45">
        <v>2014</v>
      </c>
      <c r="C95" s="94"/>
      <c r="D95" s="75" t="s">
        <v>12169</v>
      </c>
    </row>
    <row r="96" spans="1:4" s="1" customFormat="1" ht="15" customHeight="1" x14ac:dyDescent="0.2">
      <c r="A96" s="45">
        <v>257</v>
      </c>
      <c r="B96" s="45">
        <v>2014</v>
      </c>
      <c r="C96" s="94"/>
      <c r="D96" s="75" t="s">
        <v>12170</v>
      </c>
    </row>
    <row r="97" spans="1:4" s="1" customFormat="1" ht="15" customHeight="1" x14ac:dyDescent="0.2">
      <c r="A97" s="45">
        <v>1207</v>
      </c>
      <c r="B97" s="45">
        <v>2013</v>
      </c>
      <c r="C97" s="94"/>
      <c r="D97" s="75" t="s">
        <v>12171</v>
      </c>
    </row>
    <row r="98" spans="1:4" s="1" customFormat="1" ht="15" customHeight="1" x14ac:dyDescent="0.2">
      <c r="A98" s="45">
        <v>1710</v>
      </c>
      <c r="B98" s="45">
        <v>2012</v>
      </c>
      <c r="C98" s="94"/>
      <c r="D98" s="75" t="s">
        <v>12172</v>
      </c>
    </row>
    <row r="99" spans="1:4" s="1" customFormat="1" ht="15" customHeight="1" x14ac:dyDescent="0.2">
      <c r="A99" s="45">
        <v>3036</v>
      </c>
      <c r="B99" s="45">
        <v>2011</v>
      </c>
      <c r="C99" s="94"/>
      <c r="D99" s="75" t="s">
        <v>12173</v>
      </c>
    </row>
    <row r="100" spans="1:4" s="1" customFormat="1" ht="15" customHeight="1" x14ac:dyDescent="0.2">
      <c r="A100" s="45">
        <v>2727</v>
      </c>
      <c r="B100" s="45">
        <v>2009</v>
      </c>
      <c r="C100" s="94"/>
      <c r="D100" s="75" t="s">
        <v>12188</v>
      </c>
    </row>
    <row r="101" spans="1:4" s="1" customFormat="1" ht="15" customHeight="1" x14ac:dyDescent="0.2">
      <c r="A101" s="45">
        <v>2393</v>
      </c>
      <c r="B101" s="45">
        <v>2010</v>
      </c>
      <c r="C101" s="94">
        <v>41725</v>
      </c>
      <c r="D101" s="75" t="s">
        <v>12174</v>
      </c>
    </row>
    <row r="102" spans="1:4" s="1" customFormat="1" ht="15" customHeight="1" x14ac:dyDescent="0.2">
      <c r="A102" s="45">
        <v>154</v>
      </c>
      <c r="B102" s="45">
        <v>2009</v>
      </c>
      <c r="C102" s="94"/>
      <c r="D102" s="75" t="s">
        <v>3561</v>
      </c>
    </row>
    <row r="103" spans="1:4" s="1" customFormat="1" ht="15" customHeight="1" x14ac:dyDescent="0.2">
      <c r="A103" s="45">
        <v>1429</v>
      </c>
      <c r="B103" s="45">
        <v>2008</v>
      </c>
      <c r="C103" s="94"/>
      <c r="D103" s="75" t="s">
        <v>3562</v>
      </c>
    </row>
    <row r="104" spans="1:4" s="1" customFormat="1" ht="15" customHeight="1" x14ac:dyDescent="0.2">
      <c r="A104" s="45">
        <v>2134</v>
      </c>
      <c r="B104" s="45">
        <v>2008</v>
      </c>
      <c r="C104" s="94"/>
      <c r="D104" s="75" t="s">
        <v>3563</v>
      </c>
    </row>
    <row r="105" spans="1:4" s="1" customFormat="1" ht="15" customHeight="1" x14ac:dyDescent="0.2">
      <c r="A105" s="45">
        <v>299</v>
      </c>
      <c r="B105" s="45">
        <v>2014</v>
      </c>
      <c r="C105" s="94">
        <v>41731</v>
      </c>
      <c r="D105" s="53" t="s">
        <v>3745</v>
      </c>
    </row>
    <row r="106" spans="1:4" s="1" customFormat="1" ht="15" customHeight="1" x14ac:dyDescent="0.2">
      <c r="A106" s="45">
        <v>300</v>
      </c>
      <c r="B106" s="45">
        <v>2014</v>
      </c>
      <c r="C106" s="94"/>
      <c r="D106" s="53" t="s">
        <v>3746</v>
      </c>
    </row>
    <row r="107" spans="1:4" s="1" customFormat="1" ht="15" customHeight="1" x14ac:dyDescent="0.2">
      <c r="A107" s="45">
        <v>949</v>
      </c>
      <c r="B107" s="45">
        <v>2009</v>
      </c>
      <c r="C107" s="94"/>
      <c r="D107" s="75" t="s">
        <v>3747</v>
      </c>
    </row>
    <row r="108" spans="1:4" s="1" customFormat="1" ht="15" customHeight="1" x14ac:dyDescent="0.2">
      <c r="A108" s="45">
        <v>299</v>
      </c>
      <c r="B108" s="45">
        <v>2014</v>
      </c>
      <c r="C108" s="94"/>
      <c r="D108" s="53" t="s">
        <v>3745</v>
      </c>
    </row>
    <row r="109" spans="1:4" s="1" customFormat="1" ht="15" customHeight="1" x14ac:dyDescent="0.2">
      <c r="A109" s="45">
        <v>300</v>
      </c>
      <c r="B109" s="45">
        <v>2014</v>
      </c>
      <c r="C109" s="94"/>
      <c r="D109" s="53" t="s">
        <v>3756</v>
      </c>
    </row>
    <row r="110" spans="1:4" s="1" customFormat="1" ht="15" customHeight="1" x14ac:dyDescent="0.2">
      <c r="A110" s="45">
        <v>949</v>
      </c>
      <c r="B110" s="45">
        <v>2009</v>
      </c>
      <c r="C110" s="94"/>
      <c r="D110" s="75" t="s">
        <v>3747</v>
      </c>
    </row>
    <row r="111" spans="1:4" s="1" customFormat="1" ht="15" customHeight="1" x14ac:dyDescent="0.2">
      <c r="A111" s="76">
        <v>118</v>
      </c>
      <c r="B111" s="76">
        <v>2014</v>
      </c>
      <c r="C111" s="94">
        <v>41737</v>
      </c>
      <c r="D111" s="53" t="s">
        <v>3981</v>
      </c>
    </row>
    <row r="112" spans="1:4" s="1" customFormat="1" ht="15" customHeight="1" x14ac:dyDescent="0.2">
      <c r="A112" s="76">
        <v>3023</v>
      </c>
      <c r="B112" s="76">
        <v>2012</v>
      </c>
      <c r="C112" s="94"/>
      <c r="D112" s="75" t="s">
        <v>3982</v>
      </c>
    </row>
    <row r="113" spans="1:4" s="1" customFormat="1" ht="15" customHeight="1" x14ac:dyDescent="0.2">
      <c r="A113" s="76">
        <v>568</v>
      </c>
      <c r="B113" s="76">
        <v>2009</v>
      </c>
      <c r="C113" s="94"/>
      <c r="D113" s="75" t="s">
        <v>3983</v>
      </c>
    </row>
    <row r="114" spans="1:4" s="1" customFormat="1" ht="15" customHeight="1" x14ac:dyDescent="0.2">
      <c r="A114" s="76">
        <v>2254</v>
      </c>
      <c r="B114" s="76">
        <v>2011</v>
      </c>
      <c r="C114" s="94"/>
      <c r="D114" s="75" t="s">
        <v>3984</v>
      </c>
    </row>
    <row r="115" spans="1:4" s="1" customFormat="1" ht="15" customHeight="1" x14ac:dyDescent="0.2">
      <c r="A115" s="76">
        <v>2251</v>
      </c>
      <c r="B115" s="76">
        <v>2011</v>
      </c>
      <c r="C115" s="94"/>
      <c r="D115" s="75" t="s">
        <v>3985</v>
      </c>
    </row>
    <row r="116" spans="1:4" s="1" customFormat="1" ht="15" customHeight="1" x14ac:dyDescent="0.2">
      <c r="A116" s="76">
        <v>2253</v>
      </c>
      <c r="B116" s="76">
        <v>2011</v>
      </c>
      <c r="C116" s="94"/>
      <c r="D116" s="53" t="s">
        <v>3986</v>
      </c>
    </row>
    <row r="117" spans="1:4" s="1" customFormat="1" ht="15" customHeight="1" x14ac:dyDescent="0.2">
      <c r="A117" s="76">
        <v>880</v>
      </c>
      <c r="B117" s="76">
        <v>2012</v>
      </c>
      <c r="C117" s="94"/>
      <c r="D117" s="75" t="s">
        <v>3987</v>
      </c>
    </row>
    <row r="118" spans="1:4" s="1" customFormat="1" ht="15" customHeight="1" x14ac:dyDescent="0.2">
      <c r="A118" s="76">
        <v>1516</v>
      </c>
      <c r="B118" s="76">
        <v>2009</v>
      </c>
      <c r="C118" s="94"/>
      <c r="D118" s="75" t="s">
        <v>3988</v>
      </c>
    </row>
    <row r="119" spans="1:4" s="1" customFormat="1" ht="15" customHeight="1" x14ac:dyDescent="0.2">
      <c r="A119" s="76">
        <v>2266</v>
      </c>
      <c r="B119" s="76">
        <v>2012</v>
      </c>
      <c r="C119" s="94">
        <v>41740</v>
      </c>
      <c r="D119" s="75" t="s">
        <v>4313</v>
      </c>
    </row>
    <row r="120" spans="1:4" s="1" customFormat="1" ht="15" customHeight="1" x14ac:dyDescent="0.2">
      <c r="A120" s="76">
        <v>461</v>
      </c>
      <c r="B120" s="76">
        <v>2014</v>
      </c>
      <c r="C120" s="94"/>
      <c r="D120" s="75" t="s">
        <v>4314</v>
      </c>
    </row>
    <row r="121" spans="1:4" s="1" customFormat="1" ht="15" customHeight="1" x14ac:dyDescent="0.2">
      <c r="A121" s="76">
        <v>462</v>
      </c>
      <c r="B121" s="76">
        <v>2014</v>
      </c>
      <c r="C121" s="94"/>
      <c r="D121" s="75" t="s">
        <v>4315</v>
      </c>
    </row>
    <row r="122" spans="1:4" s="1" customFormat="1" ht="15" customHeight="1" x14ac:dyDescent="0.2">
      <c r="A122" s="76">
        <v>1081</v>
      </c>
      <c r="B122" s="76">
        <v>2010</v>
      </c>
      <c r="C122" s="94"/>
      <c r="D122" s="75" t="s">
        <v>4316</v>
      </c>
    </row>
    <row r="123" spans="1:4" s="1" customFormat="1" ht="15" customHeight="1" x14ac:dyDescent="0.2">
      <c r="A123" s="76">
        <v>3114</v>
      </c>
      <c r="B123" s="76">
        <v>2012</v>
      </c>
      <c r="C123" s="94"/>
      <c r="D123" s="75" t="s">
        <v>4317</v>
      </c>
    </row>
    <row r="124" spans="1:4" s="1" customFormat="1" ht="15" customHeight="1" x14ac:dyDescent="0.2">
      <c r="A124" s="76">
        <v>191</v>
      </c>
      <c r="B124" s="76">
        <v>2011</v>
      </c>
      <c r="C124" s="94">
        <v>41744</v>
      </c>
      <c r="D124" s="75" t="s">
        <v>4522</v>
      </c>
    </row>
    <row r="125" spans="1:4" s="1" customFormat="1" ht="15" customHeight="1" x14ac:dyDescent="0.2">
      <c r="A125" s="76">
        <v>1257</v>
      </c>
      <c r="B125" s="76">
        <v>2012</v>
      </c>
      <c r="C125" s="94"/>
      <c r="D125" s="53" t="s">
        <v>4523</v>
      </c>
    </row>
    <row r="126" spans="1:4" s="1" customFormat="1" ht="15" customHeight="1" x14ac:dyDescent="0.2">
      <c r="A126" s="76">
        <v>696</v>
      </c>
      <c r="B126" s="76">
        <v>2014</v>
      </c>
      <c r="C126" s="94">
        <v>41746</v>
      </c>
      <c r="D126" s="53" t="s">
        <v>4676</v>
      </c>
    </row>
    <row r="127" spans="1:4" s="1" customFormat="1" ht="15" customHeight="1" x14ac:dyDescent="0.2">
      <c r="A127" s="76">
        <v>301</v>
      </c>
      <c r="B127" s="76">
        <v>2014</v>
      </c>
      <c r="C127" s="94"/>
      <c r="D127" s="75" t="s">
        <v>12189</v>
      </c>
    </row>
    <row r="128" spans="1:4" s="1" customFormat="1" ht="15" customHeight="1" x14ac:dyDescent="0.2">
      <c r="A128" s="76">
        <v>111</v>
      </c>
      <c r="B128" s="76">
        <v>2012</v>
      </c>
      <c r="C128" s="94"/>
      <c r="D128" s="75" t="s">
        <v>4677</v>
      </c>
    </row>
    <row r="129" spans="1:4" s="1" customFormat="1" ht="15" customHeight="1" x14ac:dyDescent="0.2">
      <c r="A129" s="76">
        <v>629</v>
      </c>
      <c r="B129" s="76">
        <v>2012</v>
      </c>
      <c r="C129" s="94"/>
      <c r="D129" s="75" t="s">
        <v>4677</v>
      </c>
    </row>
    <row r="130" spans="1:4" s="1" customFormat="1" ht="15" customHeight="1" x14ac:dyDescent="0.2">
      <c r="A130" s="76">
        <v>1963</v>
      </c>
      <c r="B130" s="76">
        <v>2009</v>
      </c>
      <c r="C130" s="94"/>
      <c r="D130" s="53" t="s">
        <v>4678</v>
      </c>
    </row>
    <row r="131" spans="1:4" s="1" customFormat="1" ht="15" customHeight="1" x14ac:dyDescent="0.2">
      <c r="A131" s="76">
        <v>1964</v>
      </c>
      <c r="B131" s="76">
        <v>2009</v>
      </c>
      <c r="C131" s="94"/>
      <c r="D131" s="53" t="s">
        <v>4677</v>
      </c>
    </row>
    <row r="132" spans="1:4" s="1" customFormat="1" ht="15" customHeight="1" x14ac:dyDescent="0.2">
      <c r="A132" s="76">
        <v>1965</v>
      </c>
      <c r="B132" s="76">
        <v>2009</v>
      </c>
      <c r="C132" s="94"/>
      <c r="D132" s="75" t="s">
        <v>4677</v>
      </c>
    </row>
    <row r="133" spans="1:4" s="1" customFormat="1" ht="15" customHeight="1" x14ac:dyDescent="0.2">
      <c r="A133" s="76">
        <v>1966</v>
      </c>
      <c r="B133" s="76">
        <v>2009</v>
      </c>
      <c r="C133" s="94"/>
      <c r="D133" s="53" t="s">
        <v>4677</v>
      </c>
    </row>
    <row r="134" spans="1:4" s="1" customFormat="1" ht="15" customHeight="1" x14ac:dyDescent="0.2">
      <c r="A134" s="76">
        <v>1121</v>
      </c>
      <c r="B134" s="76">
        <v>2010</v>
      </c>
      <c r="C134" s="94"/>
      <c r="D134" s="75" t="s">
        <v>4677</v>
      </c>
    </row>
    <row r="135" spans="1:4" s="1" customFormat="1" ht="15" customHeight="1" x14ac:dyDescent="0.2">
      <c r="A135" s="76">
        <v>3405</v>
      </c>
      <c r="B135" s="76">
        <v>2012</v>
      </c>
      <c r="C135" s="94"/>
      <c r="D135" s="75" t="s">
        <v>4679</v>
      </c>
    </row>
    <row r="136" spans="1:4" s="1" customFormat="1" ht="15" customHeight="1" x14ac:dyDescent="0.2">
      <c r="A136" s="76">
        <v>1908</v>
      </c>
      <c r="B136" s="76">
        <v>2009</v>
      </c>
      <c r="C136" s="94">
        <v>41758</v>
      </c>
      <c r="D136" s="75" t="s">
        <v>12175</v>
      </c>
    </row>
    <row r="137" spans="1:4" s="1" customFormat="1" ht="15" customHeight="1" x14ac:dyDescent="0.2">
      <c r="A137" s="76">
        <v>907</v>
      </c>
      <c r="B137" s="76">
        <v>2013</v>
      </c>
      <c r="C137" s="94"/>
      <c r="D137" s="75" t="s">
        <v>4833</v>
      </c>
    </row>
    <row r="138" spans="1:4" s="1" customFormat="1" ht="15" customHeight="1" x14ac:dyDescent="0.2">
      <c r="A138" s="76">
        <v>501</v>
      </c>
      <c r="B138" s="76">
        <v>2013</v>
      </c>
      <c r="C138" s="94"/>
      <c r="D138" s="75" t="s">
        <v>5242</v>
      </c>
    </row>
    <row r="139" spans="1:4" s="1" customFormat="1" ht="15" customHeight="1" x14ac:dyDescent="0.2">
      <c r="A139" s="76">
        <v>255</v>
      </c>
      <c r="B139" s="76">
        <v>2014</v>
      </c>
      <c r="C139" s="94">
        <v>41765</v>
      </c>
      <c r="D139" s="75" t="s">
        <v>12176</v>
      </c>
    </row>
    <row r="140" spans="1:4" s="1" customFormat="1" ht="15" customHeight="1" x14ac:dyDescent="0.2">
      <c r="A140" s="76">
        <v>510</v>
      </c>
      <c r="B140" s="76">
        <v>2013</v>
      </c>
      <c r="C140" s="94"/>
      <c r="D140" s="53" t="s">
        <v>5246</v>
      </c>
    </row>
    <row r="141" spans="1:4" s="1" customFormat="1" ht="15" customHeight="1" x14ac:dyDescent="0.2">
      <c r="A141" s="76">
        <v>511</v>
      </c>
      <c r="B141" s="76">
        <v>2013</v>
      </c>
      <c r="C141" s="94"/>
      <c r="D141" s="53" t="s">
        <v>5246</v>
      </c>
    </row>
    <row r="142" spans="1:4" s="1" customFormat="1" ht="15" customHeight="1" x14ac:dyDescent="0.2">
      <c r="A142" s="76">
        <v>920</v>
      </c>
      <c r="B142" s="76">
        <v>2009</v>
      </c>
      <c r="C142" s="94"/>
      <c r="D142" s="75" t="s">
        <v>5076</v>
      </c>
    </row>
    <row r="143" spans="1:4" s="1" customFormat="1" ht="15" customHeight="1" x14ac:dyDescent="0.2">
      <c r="A143" s="76">
        <v>3242</v>
      </c>
      <c r="B143" s="76">
        <v>2010</v>
      </c>
      <c r="C143" s="94"/>
      <c r="D143" s="75" t="s">
        <v>5245</v>
      </c>
    </row>
    <row r="144" spans="1:4" s="1" customFormat="1" ht="15" customHeight="1" x14ac:dyDescent="0.2">
      <c r="A144" s="76">
        <v>3243</v>
      </c>
      <c r="B144" s="76">
        <v>2010</v>
      </c>
      <c r="C144" s="94"/>
      <c r="D144" s="75" t="s">
        <v>5244</v>
      </c>
    </row>
    <row r="145" spans="1:4" s="1" customFormat="1" ht="15" customHeight="1" x14ac:dyDescent="0.2">
      <c r="A145" s="76">
        <v>3013</v>
      </c>
      <c r="B145" s="76">
        <v>2012</v>
      </c>
      <c r="C145" s="94"/>
      <c r="D145" s="53" t="s">
        <v>5243</v>
      </c>
    </row>
    <row r="146" spans="1:4" s="1" customFormat="1" ht="15" customHeight="1" x14ac:dyDescent="0.2">
      <c r="A146" s="76">
        <v>501</v>
      </c>
      <c r="B146" s="76">
        <v>2013</v>
      </c>
      <c r="C146" s="94"/>
      <c r="D146" s="75" t="s">
        <v>5242</v>
      </c>
    </row>
    <row r="147" spans="1:4" s="1" customFormat="1" ht="15" customHeight="1" x14ac:dyDescent="0.2">
      <c r="A147" s="76">
        <v>687</v>
      </c>
      <c r="B147" s="76">
        <v>2010</v>
      </c>
      <c r="C147" s="94"/>
      <c r="D147" s="75" t="s">
        <v>5241</v>
      </c>
    </row>
    <row r="148" spans="1:4" s="1" customFormat="1" ht="15" customHeight="1" x14ac:dyDescent="0.2">
      <c r="A148" s="76">
        <v>706</v>
      </c>
      <c r="B148" s="76">
        <v>2010</v>
      </c>
      <c r="C148" s="94"/>
      <c r="D148" s="75" t="s">
        <v>5240</v>
      </c>
    </row>
    <row r="149" spans="1:4" s="1" customFormat="1" ht="15" customHeight="1" x14ac:dyDescent="0.2">
      <c r="A149" s="76">
        <v>640</v>
      </c>
      <c r="B149" s="76">
        <v>2009</v>
      </c>
      <c r="C149" s="81">
        <v>41767</v>
      </c>
      <c r="D149" s="53" t="s">
        <v>5239</v>
      </c>
    </row>
    <row r="150" spans="1:4" s="1" customFormat="1" ht="15" customHeight="1" x14ac:dyDescent="0.2">
      <c r="A150" s="76">
        <v>3218</v>
      </c>
      <c r="B150" s="76">
        <v>2010</v>
      </c>
      <c r="C150" s="94">
        <v>41768</v>
      </c>
      <c r="D150" s="53" t="s">
        <v>5404</v>
      </c>
    </row>
    <row r="151" spans="1:4" s="1" customFormat="1" ht="15" customHeight="1" x14ac:dyDescent="0.2">
      <c r="A151" s="76">
        <v>2740</v>
      </c>
      <c r="B151" s="76">
        <v>2012</v>
      </c>
      <c r="C151" s="94"/>
      <c r="D151" s="75" t="s">
        <v>5405</v>
      </c>
    </row>
    <row r="152" spans="1:4" s="1" customFormat="1" ht="15" customHeight="1" x14ac:dyDescent="0.2">
      <c r="A152" s="76">
        <v>531</v>
      </c>
      <c r="B152" s="76">
        <v>2010</v>
      </c>
      <c r="C152" s="81">
        <v>41772</v>
      </c>
      <c r="D152" s="53" t="s">
        <v>5544</v>
      </c>
    </row>
    <row r="153" spans="1:4" s="1" customFormat="1" ht="15" customHeight="1" x14ac:dyDescent="0.2">
      <c r="A153" s="76">
        <v>152</v>
      </c>
      <c r="B153" s="76">
        <v>2009</v>
      </c>
      <c r="C153" s="97">
        <v>41779</v>
      </c>
      <c r="D153" s="75" t="s">
        <v>5648</v>
      </c>
    </row>
    <row r="154" spans="1:4" s="1" customFormat="1" ht="15" customHeight="1" x14ac:dyDescent="0.2">
      <c r="A154" s="76">
        <v>2298</v>
      </c>
      <c r="B154" s="76">
        <v>2013</v>
      </c>
      <c r="C154" s="97"/>
      <c r="D154" s="75" t="s">
        <v>12177</v>
      </c>
    </row>
    <row r="155" spans="1:4" s="1" customFormat="1" ht="15" customHeight="1" x14ac:dyDescent="0.2">
      <c r="A155" s="76">
        <v>2299</v>
      </c>
      <c r="B155" s="76">
        <v>2013</v>
      </c>
      <c r="C155" s="97"/>
      <c r="D155" s="75" t="s">
        <v>12178</v>
      </c>
    </row>
    <row r="156" spans="1:4" s="1" customFormat="1" ht="15" customHeight="1" x14ac:dyDescent="0.2">
      <c r="A156" s="76">
        <v>2254</v>
      </c>
      <c r="B156" s="76">
        <v>2011</v>
      </c>
      <c r="C156" s="97">
        <v>41780</v>
      </c>
      <c r="D156" s="53" t="s">
        <v>5672</v>
      </c>
    </row>
    <row r="157" spans="1:4" s="1" customFormat="1" ht="15" customHeight="1" x14ac:dyDescent="0.2">
      <c r="A157" s="76">
        <v>555</v>
      </c>
      <c r="B157" s="76">
        <v>2010</v>
      </c>
      <c r="C157" s="97"/>
      <c r="D157" s="53" t="s">
        <v>5672</v>
      </c>
    </row>
    <row r="158" spans="1:4" s="1" customFormat="1" ht="15" customHeight="1" x14ac:dyDescent="0.2">
      <c r="A158" s="76">
        <v>730</v>
      </c>
      <c r="B158" s="76">
        <v>2011</v>
      </c>
      <c r="C158" s="97">
        <v>41782</v>
      </c>
      <c r="D158" s="53" t="s">
        <v>5783</v>
      </c>
    </row>
    <row r="159" spans="1:4" s="1" customFormat="1" ht="15" customHeight="1" x14ac:dyDescent="0.2">
      <c r="A159" s="76">
        <v>2813</v>
      </c>
      <c r="B159" s="76">
        <v>2011</v>
      </c>
      <c r="C159" s="97"/>
      <c r="D159" s="75" t="s">
        <v>5784</v>
      </c>
    </row>
    <row r="160" spans="1:4" s="1" customFormat="1" ht="15" customHeight="1" x14ac:dyDescent="0.2">
      <c r="A160" s="76">
        <v>1890</v>
      </c>
      <c r="B160" s="76">
        <v>2011</v>
      </c>
      <c r="C160" s="97"/>
      <c r="D160" s="75" t="s">
        <v>5784</v>
      </c>
    </row>
    <row r="161" spans="1:4" s="1" customFormat="1" ht="15" customHeight="1" x14ac:dyDescent="0.2">
      <c r="A161" s="76">
        <v>627</v>
      </c>
      <c r="B161" s="76">
        <v>2014</v>
      </c>
      <c r="C161" s="94">
        <v>41788</v>
      </c>
      <c r="D161" s="77" t="s">
        <v>5852</v>
      </c>
    </row>
    <row r="162" spans="1:4" s="1" customFormat="1" ht="15" customHeight="1" x14ac:dyDescent="0.2">
      <c r="A162" s="76">
        <v>572</v>
      </c>
      <c r="B162" s="76">
        <v>2009</v>
      </c>
      <c r="C162" s="94"/>
      <c r="D162" s="53" t="s">
        <v>5853</v>
      </c>
    </row>
    <row r="163" spans="1:4" s="1" customFormat="1" ht="15" customHeight="1" x14ac:dyDescent="0.2">
      <c r="A163" s="76">
        <v>573</v>
      </c>
      <c r="B163" s="76">
        <v>2009</v>
      </c>
      <c r="C163" s="94"/>
      <c r="D163" s="53" t="s">
        <v>5853</v>
      </c>
    </row>
    <row r="164" spans="1:4" s="1" customFormat="1" ht="15" customHeight="1" x14ac:dyDescent="0.2">
      <c r="A164" s="76">
        <v>481</v>
      </c>
      <c r="B164" s="76">
        <v>2010</v>
      </c>
      <c r="C164" s="94"/>
      <c r="D164" s="53" t="s">
        <v>5854</v>
      </c>
    </row>
    <row r="165" spans="1:4" s="1" customFormat="1" ht="15" customHeight="1" x14ac:dyDescent="0.2">
      <c r="A165" s="76">
        <v>784</v>
      </c>
      <c r="B165" s="76">
        <v>2014</v>
      </c>
      <c r="C165" s="94"/>
      <c r="D165" s="75" t="s">
        <v>5855</v>
      </c>
    </row>
    <row r="166" spans="1:4" s="1" customFormat="1" ht="15" customHeight="1" x14ac:dyDescent="0.2">
      <c r="A166" s="76">
        <v>482</v>
      </c>
      <c r="B166" s="76">
        <v>2014</v>
      </c>
      <c r="C166" s="94"/>
      <c r="D166" s="75" t="s">
        <v>12179</v>
      </c>
    </row>
    <row r="167" spans="1:4" s="1" customFormat="1" ht="15" customHeight="1" x14ac:dyDescent="0.2">
      <c r="A167" s="76">
        <v>406</v>
      </c>
      <c r="B167" s="76">
        <v>2014</v>
      </c>
      <c r="C167" s="81">
        <v>41793</v>
      </c>
      <c r="D167" s="75" t="s">
        <v>5904</v>
      </c>
    </row>
    <row r="168" spans="1:4" s="1" customFormat="1" ht="15" customHeight="1" x14ac:dyDescent="0.2">
      <c r="A168" s="76">
        <v>670</v>
      </c>
      <c r="B168" s="98">
        <v>2014</v>
      </c>
      <c r="C168" s="94">
        <v>41794</v>
      </c>
      <c r="D168" s="75" t="s">
        <v>5945</v>
      </c>
    </row>
    <row r="169" spans="1:4" s="1" customFormat="1" ht="15" customHeight="1" x14ac:dyDescent="0.2">
      <c r="A169" s="76">
        <v>671</v>
      </c>
      <c r="B169" s="98"/>
      <c r="C169" s="94"/>
      <c r="D169" s="75" t="s">
        <v>5945</v>
      </c>
    </row>
    <row r="170" spans="1:4" s="1" customFormat="1" ht="15" customHeight="1" x14ac:dyDescent="0.2">
      <c r="A170" s="76">
        <v>581</v>
      </c>
      <c r="B170" s="76">
        <v>2012</v>
      </c>
      <c r="C170" s="94"/>
      <c r="D170" s="75" t="s">
        <v>5946</v>
      </c>
    </row>
    <row r="171" spans="1:4" s="1" customFormat="1" ht="15" customHeight="1" x14ac:dyDescent="0.2">
      <c r="A171" s="76">
        <v>582</v>
      </c>
      <c r="B171" s="76">
        <v>2014</v>
      </c>
      <c r="C171" s="94"/>
      <c r="D171" s="75" t="s">
        <v>5946</v>
      </c>
    </row>
    <row r="172" spans="1:4" s="1" customFormat="1" ht="15" customHeight="1" x14ac:dyDescent="0.2">
      <c r="A172" s="76">
        <v>482</v>
      </c>
      <c r="B172" s="76">
        <v>2014</v>
      </c>
      <c r="C172" s="81">
        <v>41795</v>
      </c>
      <c r="D172" s="75" t="s">
        <v>12180</v>
      </c>
    </row>
    <row r="173" spans="1:4" s="1" customFormat="1" ht="15" customHeight="1" x14ac:dyDescent="0.2">
      <c r="A173" s="76">
        <v>211</v>
      </c>
      <c r="B173" s="76">
        <v>2014</v>
      </c>
      <c r="C173" s="94">
        <v>41801</v>
      </c>
      <c r="D173" s="75" t="s">
        <v>6311</v>
      </c>
    </row>
    <row r="174" spans="1:4" s="1" customFormat="1" ht="15" customHeight="1" x14ac:dyDescent="0.2">
      <c r="A174" s="76">
        <v>1991</v>
      </c>
      <c r="B174" s="98">
        <v>2012</v>
      </c>
      <c r="C174" s="94"/>
      <c r="D174" s="75" t="s">
        <v>6312</v>
      </c>
    </row>
    <row r="175" spans="1:4" s="1" customFormat="1" ht="15" customHeight="1" x14ac:dyDescent="0.2">
      <c r="A175" s="76">
        <v>100</v>
      </c>
      <c r="B175" s="98"/>
      <c r="C175" s="94"/>
      <c r="D175" s="75" t="s">
        <v>6313</v>
      </c>
    </row>
    <row r="176" spans="1:4" s="1" customFormat="1" ht="15" customHeight="1" x14ac:dyDescent="0.2">
      <c r="A176" s="76">
        <v>488</v>
      </c>
      <c r="B176" s="76">
        <v>2011</v>
      </c>
      <c r="C176" s="94"/>
      <c r="D176" s="53" t="s">
        <v>6314</v>
      </c>
    </row>
    <row r="177" spans="1:4" s="1" customFormat="1" ht="15" customHeight="1" x14ac:dyDescent="0.2">
      <c r="A177" s="76">
        <v>436</v>
      </c>
      <c r="B177" s="76">
        <v>2014</v>
      </c>
      <c r="C177" s="94"/>
      <c r="D177" s="75" t="s">
        <v>6315</v>
      </c>
    </row>
    <row r="178" spans="1:4" s="1" customFormat="1" ht="15" customHeight="1" x14ac:dyDescent="0.2">
      <c r="A178" s="76">
        <v>133</v>
      </c>
      <c r="B178" s="98">
        <v>2013</v>
      </c>
      <c r="C178" s="94"/>
      <c r="D178" s="75" t="s">
        <v>6315</v>
      </c>
    </row>
    <row r="179" spans="1:4" s="1" customFormat="1" ht="15" customHeight="1" x14ac:dyDescent="0.2">
      <c r="A179" s="76">
        <v>1128</v>
      </c>
      <c r="B179" s="98"/>
      <c r="C179" s="94"/>
      <c r="D179" s="53" t="s">
        <v>6316</v>
      </c>
    </row>
    <row r="180" spans="1:4" s="1" customFormat="1" ht="15" customHeight="1" x14ac:dyDescent="0.2">
      <c r="A180" s="76">
        <v>1131</v>
      </c>
      <c r="B180" s="76">
        <v>2011</v>
      </c>
      <c r="C180" s="94"/>
      <c r="D180" s="75" t="s">
        <v>6317</v>
      </c>
    </row>
    <row r="181" spans="1:4" s="1" customFormat="1" ht="15" customHeight="1" x14ac:dyDescent="0.2">
      <c r="A181" s="76">
        <v>324</v>
      </c>
      <c r="B181" s="76">
        <v>2014</v>
      </c>
      <c r="C181" s="94"/>
      <c r="D181" s="75" t="s">
        <v>6318</v>
      </c>
    </row>
    <row r="182" spans="1:4" s="1" customFormat="1" ht="15" customHeight="1" x14ac:dyDescent="0.2">
      <c r="A182" s="76">
        <v>1880</v>
      </c>
      <c r="B182" s="104">
        <v>2013</v>
      </c>
      <c r="C182" s="97">
        <v>41803</v>
      </c>
      <c r="D182" s="75" t="s">
        <v>12190</v>
      </c>
    </row>
    <row r="183" spans="1:4" s="1" customFormat="1" ht="15" customHeight="1" x14ac:dyDescent="0.2">
      <c r="A183" s="76">
        <v>1881</v>
      </c>
      <c r="B183" s="104"/>
      <c r="C183" s="97"/>
      <c r="D183" s="75" t="s">
        <v>12190</v>
      </c>
    </row>
    <row r="184" spans="1:4" s="1" customFormat="1" ht="15" customHeight="1" x14ac:dyDescent="0.2">
      <c r="A184" s="76">
        <v>1882</v>
      </c>
      <c r="B184" s="104"/>
      <c r="C184" s="97"/>
      <c r="D184" s="75" t="s">
        <v>12190</v>
      </c>
    </row>
    <row r="185" spans="1:4" s="1" customFormat="1" ht="15" customHeight="1" x14ac:dyDescent="0.2">
      <c r="A185" s="76">
        <v>1883</v>
      </c>
      <c r="B185" s="104"/>
      <c r="C185" s="97"/>
      <c r="D185" s="75" t="s">
        <v>12190</v>
      </c>
    </row>
    <row r="186" spans="1:4" s="1" customFormat="1" ht="15" customHeight="1" x14ac:dyDescent="0.2">
      <c r="A186" s="76">
        <v>1884</v>
      </c>
      <c r="B186" s="104"/>
      <c r="C186" s="97"/>
      <c r="D186" s="75" t="s">
        <v>12190</v>
      </c>
    </row>
    <row r="187" spans="1:4" s="1" customFormat="1" ht="15" customHeight="1" x14ac:dyDescent="0.2">
      <c r="A187" s="76">
        <v>918</v>
      </c>
      <c r="B187" s="76">
        <v>2006</v>
      </c>
      <c r="C187" s="94">
        <v>41807</v>
      </c>
      <c r="D187" s="75" t="s">
        <v>6375</v>
      </c>
    </row>
    <row r="188" spans="1:4" s="1" customFormat="1" ht="15" customHeight="1" x14ac:dyDescent="0.2">
      <c r="A188" s="76">
        <v>1287</v>
      </c>
      <c r="B188" s="98">
        <v>2013</v>
      </c>
      <c r="C188" s="94"/>
      <c r="D188" s="75" t="s">
        <v>6376</v>
      </c>
    </row>
    <row r="189" spans="1:4" s="1" customFormat="1" ht="15" customHeight="1" x14ac:dyDescent="0.2">
      <c r="A189" s="76">
        <v>2329</v>
      </c>
      <c r="B189" s="98"/>
      <c r="C189" s="94"/>
      <c r="D189" s="75" t="s">
        <v>6377</v>
      </c>
    </row>
    <row r="190" spans="1:4" s="1" customFormat="1" ht="15" customHeight="1" x14ac:dyDescent="0.2">
      <c r="A190" s="76">
        <v>1413</v>
      </c>
      <c r="B190" s="98"/>
      <c r="C190" s="94"/>
      <c r="D190" s="75" t="s">
        <v>6378</v>
      </c>
    </row>
    <row r="191" spans="1:4" s="1" customFormat="1" ht="15" customHeight="1" x14ac:dyDescent="0.2">
      <c r="A191" s="76">
        <v>664</v>
      </c>
      <c r="B191" s="98">
        <v>2014</v>
      </c>
      <c r="C191" s="97">
        <v>41818</v>
      </c>
      <c r="D191" s="75" t="s">
        <v>6592</v>
      </c>
    </row>
    <row r="192" spans="1:4" s="1" customFormat="1" ht="15" customHeight="1" x14ac:dyDescent="0.2">
      <c r="A192" s="76">
        <v>1011</v>
      </c>
      <c r="B192" s="98"/>
      <c r="C192" s="97"/>
      <c r="D192" s="75" t="s">
        <v>12191</v>
      </c>
    </row>
    <row r="193" spans="1:4" s="1" customFormat="1" ht="15" customHeight="1" x14ac:dyDescent="0.2">
      <c r="A193" s="76">
        <v>427</v>
      </c>
      <c r="B193" s="93">
        <v>2011</v>
      </c>
      <c r="C193" s="94">
        <v>41831</v>
      </c>
      <c r="D193" s="53" t="s">
        <v>6862</v>
      </c>
    </row>
    <row r="194" spans="1:4" s="1" customFormat="1" ht="15" customHeight="1" x14ac:dyDescent="0.2">
      <c r="A194" s="76">
        <v>1852</v>
      </c>
      <c r="B194" s="93"/>
      <c r="C194" s="94"/>
      <c r="D194" s="75" t="s">
        <v>6863</v>
      </c>
    </row>
    <row r="195" spans="1:4" s="1" customFormat="1" ht="15" customHeight="1" x14ac:dyDescent="0.2">
      <c r="A195" s="76">
        <v>1078</v>
      </c>
      <c r="B195" s="96">
        <v>2014</v>
      </c>
      <c r="C195" s="97">
        <v>41832</v>
      </c>
      <c r="D195" s="53" t="s">
        <v>6913</v>
      </c>
    </row>
    <row r="196" spans="1:4" s="1" customFormat="1" ht="15" customHeight="1" x14ac:dyDescent="0.2">
      <c r="A196" s="76">
        <v>1082</v>
      </c>
      <c r="B196" s="96"/>
      <c r="C196" s="97"/>
      <c r="D196" s="75" t="s">
        <v>6914</v>
      </c>
    </row>
    <row r="197" spans="1:4" s="1" customFormat="1" ht="15" customHeight="1" x14ac:dyDescent="0.2">
      <c r="A197" s="76">
        <v>1048</v>
      </c>
      <c r="B197" s="45">
        <v>2010</v>
      </c>
      <c r="C197" s="81">
        <v>41837</v>
      </c>
      <c r="D197" s="75" t="s">
        <v>6946</v>
      </c>
    </row>
    <row r="198" spans="1:4" s="1" customFormat="1" ht="15" customHeight="1" x14ac:dyDescent="0.2">
      <c r="A198" s="76">
        <v>170</v>
      </c>
      <c r="B198" s="45">
        <v>2014</v>
      </c>
      <c r="C198" s="97">
        <v>41849</v>
      </c>
      <c r="D198" s="75" t="s">
        <v>7249</v>
      </c>
    </row>
    <row r="199" spans="1:4" s="1" customFormat="1" ht="15" customHeight="1" x14ac:dyDescent="0.2">
      <c r="A199" s="76">
        <v>2940</v>
      </c>
      <c r="B199" s="45">
        <v>2012</v>
      </c>
      <c r="C199" s="97"/>
      <c r="D199" s="75" t="s">
        <v>7250</v>
      </c>
    </row>
    <row r="200" spans="1:4" s="1" customFormat="1" ht="15" customHeight="1" x14ac:dyDescent="0.2">
      <c r="A200" s="76">
        <v>1127</v>
      </c>
      <c r="B200" s="45">
        <v>2013</v>
      </c>
      <c r="C200" s="97"/>
      <c r="D200" s="75" t="s">
        <v>7251</v>
      </c>
    </row>
    <row r="201" spans="1:4" s="1" customFormat="1" ht="15" customHeight="1" x14ac:dyDescent="0.2">
      <c r="A201" s="76">
        <v>2514</v>
      </c>
      <c r="B201" s="45">
        <v>2010</v>
      </c>
      <c r="C201" s="81">
        <v>41852</v>
      </c>
      <c r="D201" s="75" t="s">
        <v>7389</v>
      </c>
    </row>
    <row r="202" spans="1:4" s="1" customFormat="1" ht="15" customHeight="1" x14ac:dyDescent="0.2">
      <c r="A202" s="76">
        <v>3287</v>
      </c>
      <c r="B202" s="45">
        <v>2012</v>
      </c>
      <c r="C202" s="97">
        <v>41863</v>
      </c>
      <c r="D202" s="53" t="s">
        <v>7617</v>
      </c>
    </row>
    <row r="203" spans="1:4" s="1" customFormat="1" ht="15" customHeight="1" x14ac:dyDescent="0.2">
      <c r="A203" s="76">
        <v>177</v>
      </c>
      <c r="B203" s="96">
        <v>2010</v>
      </c>
      <c r="C203" s="97"/>
      <c r="D203" s="53" t="s">
        <v>7618</v>
      </c>
    </row>
    <row r="204" spans="1:4" s="1" customFormat="1" ht="15" customHeight="1" x14ac:dyDescent="0.2">
      <c r="A204" s="76">
        <v>1566</v>
      </c>
      <c r="B204" s="96"/>
      <c r="C204" s="97"/>
      <c r="D204" s="53" t="s">
        <v>7618</v>
      </c>
    </row>
    <row r="205" spans="1:4" s="1" customFormat="1" ht="15" customHeight="1" x14ac:dyDescent="0.2">
      <c r="A205" s="76">
        <v>394</v>
      </c>
      <c r="B205" s="96"/>
      <c r="C205" s="97"/>
      <c r="D205" s="75" t="s">
        <v>7618</v>
      </c>
    </row>
    <row r="206" spans="1:4" s="1" customFormat="1" ht="15" customHeight="1" x14ac:dyDescent="0.2">
      <c r="A206" s="76">
        <v>393</v>
      </c>
      <c r="B206" s="96"/>
      <c r="C206" s="97"/>
      <c r="D206" s="53" t="s">
        <v>7618</v>
      </c>
    </row>
    <row r="207" spans="1:4" s="1" customFormat="1" ht="15" customHeight="1" x14ac:dyDescent="0.2">
      <c r="A207" s="76">
        <v>392</v>
      </c>
      <c r="B207" s="96"/>
      <c r="C207" s="97"/>
      <c r="D207" s="53" t="s">
        <v>7618</v>
      </c>
    </row>
    <row r="208" spans="1:4" s="1" customFormat="1" ht="15" customHeight="1" x14ac:dyDescent="0.2">
      <c r="A208" s="76">
        <v>2164</v>
      </c>
      <c r="B208" s="45">
        <v>2012</v>
      </c>
      <c r="C208" s="81">
        <v>41864</v>
      </c>
      <c r="D208" s="75" t="s">
        <v>7788</v>
      </c>
    </row>
    <row r="209" spans="1:4" s="1" customFormat="1" ht="15" customHeight="1" x14ac:dyDescent="0.2">
      <c r="A209" s="45" t="s">
        <v>12192</v>
      </c>
      <c r="B209" s="45"/>
      <c r="C209" s="82"/>
      <c r="D209" s="53" t="s">
        <v>7998</v>
      </c>
    </row>
    <row r="210" spans="1:4" s="1" customFormat="1" ht="15" customHeight="1" x14ac:dyDescent="0.2">
      <c r="A210" s="76">
        <v>1271</v>
      </c>
      <c r="B210" s="45">
        <v>2013</v>
      </c>
      <c r="C210" s="97">
        <v>41870</v>
      </c>
      <c r="D210" s="75" t="s">
        <v>7999</v>
      </c>
    </row>
    <row r="211" spans="1:4" s="1" customFormat="1" ht="15" customHeight="1" x14ac:dyDescent="0.2">
      <c r="A211" s="76">
        <v>1272</v>
      </c>
      <c r="B211" s="45">
        <v>2014</v>
      </c>
      <c r="C211" s="97"/>
      <c r="D211" s="53" t="s">
        <v>8000</v>
      </c>
    </row>
    <row r="212" spans="1:4" s="1" customFormat="1" ht="15" customHeight="1" x14ac:dyDescent="0.2">
      <c r="A212" s="76">
        <v>2596</v>
      </c>
      <c r="B212" s="45">
        <v>2012</v>
      </c>
      <c r="C212" s="94">
        <v>41874</v>
      </c>
      <c r="D212" s="75" t="s">
        <v>8037</v>
      </c>
    </row>
    <row r="213" spans="1:4" s="1" customFormat="1" ht="15" customHeight="1" x14ac:dyDescent="0.2">
      <c r="A213" s="76">
        <v>1390</v>
      </c>
      <c r="B213" s="45">
        <v>2010</v>
      </c>
      <c r="C213" s="94"/>
      <c r="D213" s="75" t="s">
        <v>8038</v>
      </c>
    </row>
    <row r="214" spans="1:4" s="1" customFormat="1" ht="15" customHeight="1" x14ac:dyDescent="0.2">
      <c r="A214" s="76">
        <v>1879</v>
      </c>
      <c r="B214" s="45">
        <v>2011</v>
      </c>
      <c r="C214" s="81">
        <v>41878</v>
      </c>
      <c r="D214" s="53" t="s">
        <v>12193</v>
      </c>
    </row>
    <row r="215" spans="1:4" s="1" customFormat="1" ht="15" customHeight="1" x14ac:dyDescent="0.2">
      <c r="A215" s="76">
        <v>2072</v>
      </c>
      <c r="B215" s="45">
        <v>2013</v>
      </c>
      <c r="C215" s="94">
        <v>41886</v>
      </c>
      <c r="D215" s="75" t="s">
        <v>12181</v>
      </c>
    </row>
    <row r="216" spans="1:4" s="1" customFormat="1" ht="15" customHeight="1" x14ac:dyDescent="0.2">
      <c r="A216" s="76">
        <v>666</v>
      </c>
      <c r="B216" s="45">
        <v>2011</v>
      </c>
      <c r="C216" s="94"/>
      <c r="D216" s="75" t="s">
        <v>8426</v>
      </c>
    </row>
    <row r="217" spans="1:4" s="1" customFormat="1" ht="15" customHeight="1" x14ac:dyDescent="0.2">
      <c r="A217" s="76">
        <v>2202</v>
      </c>
      <c r="B217" s="93">
        <v>2009</v>
      </c>
      <c r="C217" s="94"/>
      <c r="D217" s="75" t="s">
        <v>8426</v>
      </c>
    </row>
    <row r="218" spans="1:4" s="1" customFormat="1" ht="15" customHeight="1" x14ac:dyDescent="0.2">
      <c r="A218" s="76">
        <v>1522</v>
      </c>
      <c r="B218" s="93"/>
      <c r="C218" s="94"/>
      <c r="D218" s="75" t="s">
        <v>8427</v>
      </c>
    </row>
    <row r="219" spans="1:4" s="1" customFormat="1" ht="15" customHeight="1" x14ac:dyDescent="0.2">
      <c r="A219" s="76">
        <v>1253</v>
      </c>
      <c r="B219" s="45">
        <v>2013</v>
      </c>
      <c r="C219" s="81">
        <v>41887</v>
      </c>
      <c r="D219" s="75" t="s">
        <v>12194</v>
      </c>
    </row>
    <row r="220" spans="1:4" s="1" customFormat="1" ht="15" customHeight="1" x14ac:dyDescent="0.2">
      <c r="A220" s="76">
        <v>1390</v>
      </c>
      <c r="B220" s="96">
        <v>2010</v>
      </c>
      <c r="C220" s="97">
        <v>41893</v>
      </c>
      <c r="D220" s="75" t="s">
        <v>8596</v>
      </c>
    </row>
    <row r="221" spans="1:4" s="1" customFormat="1" ht="15" customHeight="1" x14ac:dyDescent="0.2">
      <c r="A221" s="76">
        <v>1369</v>
      </c>
      <c r="B221" s="96"/>
      <c r="C221" s="97"/>
      <c r="D221" s="53" t="s">
        <v>8597</v>
      </c>
    </row>
    <row r="222" spans="1:4" s="1" customFormat="1" ht="15" customHeight="1" x14ac:dyDescent="0.2">
      <c r="A222" s="76">
        <v>1399</v>
      </c>
      <c r="B222" s="45">
        <v>2014</v>
      </c>
      <c r="C222" s="94">
        <v>41898</v>
      </c>
      <c r="D222" s="53" t="s">
        <v>8611</v>
      </c>
    </row>
    <row r="223" spans="1:4" s="1" customFormat="1" ht="15" customHeight="1" x14ac:dyDescent="0.2">
      <c r="A223" s="76">
        <v>3134</v>
      </c>
      <c r="B223" s="93">
        <v>2013</v>
      </c>
      <c r="C223" s="94"/>
      <c r="D223" s="75" t="s">
        <v>12195</v>
      </c>
    </row>
    <row r="224" spans="1:4" s="1" customFormat="1" ht="15" customHeight="1" x14ac:dyDescent="0.2">
      <c r="A224" s="76">
        <v>2061</v>
      </c>
      <c r="B224" s="93"/>
      <c r="C224" s="94"/>
      <c r="D224" s="75" t="s">
        <v>8612</v>
      </c>
    </row>
    <row r="225" spans="1:4" s="1" customFormat="1" ht="15" customHeight="1" x14ac:dyDescent="0.2">
      <c r="A225" s="76">
        <v>2070</v>
      </c>
      <c r="B225" s="93"/>
      <c r="C225" s="94"/>
      <c r="D225" s="75" t="s">
        <v>8613</v>
      </c>
    </row>
    <row r="226" spans="1:4" s="1" customFormat="1" ht="15" customHeight="1" x14ac:dyDescent="0.2">
      <c r="A226" s="76">
        <v>1171</v>
      </c>
      <c r="B226" s="45">
        <v>2010</v>
      </c>
      <c r="C226" s="94">
        <v>41899</v>
      </c>
      <c r="D226" s="75" t="s">
        <v>8814</v>
      </c>
    </row>
    <row r="227" spans="1:4" s="1" customFormat="1" ht="15" customHeight="1" x14ac:dyDescent="0.2">
      <c r="A227" s="76">
        <v>2535</v>
      </c>
      <c r="B227" s="45">
        <v>2013</v>
      </c>
      <c r="C227" s="94"/>
      <c r="D227" s="75" t="s">
        <v>8815</v>
      </c>
    </row>
    <row r="228" spans="1:4" s="1" customFormat="1" ht="15" customHeight="1" x14ac:dyDescent="0.2">
      <c r="A228" s="76">
        <v>2481</v>
      </c>
      <c r="B228" s="96">
        <v>2009</v>
      </c>
      <c r="C228" s="94"/>
      <c r="D228" s="75" t="s">
        <v>8816</v>
      </c>
    </row>
    <row r="229" spans="1:4" s="1" customFormat="1" ht="15" customHeight="1" x14ac:dyDescent="0.2">
      <c r="A229" s="76">
        <v>2482</v>
      </c>
      <c r="B229" s="96"/>
      <c r="C229" s="94"/>
      <c r="D229" s="75" t="s">
        <v>8816</v>
      </c>
    </row>
    <row r="230" spans="1:4" s="1" customFormat="1" ht="15" customHeight="1" x14ac:dyDescent="0.2">
      <c r="A230" s="76">
        <v>2596</v>
      </c>
      <c r="B230" s="45">
        <v>2012</v>
      </c>
      <c r="C230" s="81">
        <v>41901</v>
      </c>
      <c r="D230" s="75" t="s">
        <v>8828</v>
      </c>
    </row>
    <row r="231" spans="1:4" s="1" customFormat="1" ht="15" customHeight="1" x14ac:dyDescent="0.2">
      <c r="A231" s="76">
        <v>2078</v>
      </c>
      <c r="B231" s="45">
        <v>2010</v>
      </c>
      <c r="C231" s="94">
        <v>41905</v>
      </c>
      <c r="D231" s="53" t="s">
        <v>8906</v>
      </c>
    </row>
    <row r="232" spans="1:4" s="1" customFormat="1" ht="15" customHeight="1" x14ac:dyDescent="0.2">
      <c r="A232" s="76">
        <v>1367</v>
      </c>
      <c r="B232" s="45">
        <v>2014</v>
      </c>
      <c r="C232" s="94"/>
      <c r="D232" s="75" t="s">
        <v>8907</v>
      </c>
    </row>
    <row r="233" spans="1:4" s="1" customFormat="1" ht="15" customHeight="1" x14ac:dyDescent="0.2">
      <c r="A233" s="76">
        <v>1104</v>
      </c>
      <c r="B233" s="45">
        <v>2006</v>
      </c>
      <c r="C233" s="81">
        <v>41906</v>
      </c>
      <c r="D233" s="53" t="s">
        <v>12196</v>
      </c>
    </row>
    <row r="234" spans="1:4" s="1" customFormat="1" ht="15" customHeight="1" x14ac:dyDescent="0.2">
      <c r="A234" s="76">
        <v>2523</v>
      </c>
      <c r="B234" s="93">
        <v>2010</v>
      </c>
      <c r="C234" s="94">
        <v>41908</v>
      </c>
      <c r="D234" s="53" t="s">
        <v>8968</v>
      </c>
    </row>
    <row r="235" spans="1:4" s="1" customFormat="1" ht="15" customHeight="1" x14ac:dyDescent="0.2">
      <c r="A235" s="76">
        <v>303</v>
      </c>
      <c r="B235" s="93"/>
      <c r="C235" s="94"/>
      <c r="D235" s="75" t="s">
        <v>8968</v>
      </c>
    </row>
    <row r="236" spans="1:4" s="1" customFormat="1" ht="15" customHeight="1" x14ac:dyDescent="0.2">
      <c r="A236" s="76">
        <v>766</v>
      </c>
      <c r="B236" s="45">
        <v>2013</v>
      </c>
      <c r="C236" s="94">
        <v>41912</v>
      </c>
      <c r="D236" s="75" t="s">
        <v>9142</v>
      </c>
    </row>
    <row r="237" spans="1:4" s="1" customFormat="1" ht="15" customHeight="1" x14ac:dyDescent="0.2">
      <c r="A237" s="76">
        <v>1860</v>
      </c>
      <c r="B237" s="45">
        <v>2010</v>
      </c>
      <c r="C237" s="94"/>
      <c r="D237" s="75" t="s">
        <v>9143</v>
      </c>
    </row>
    <row r="238" spans="1:4" s="1" customFormat="1" ht="15" customHeight="1" x14ac:dyDescent="0.2">
      <c r="A238" s="76">
        <v>2241</v>
      </c>
      <c r="B238" s="93">
        <v>2013</v>
      </c>
      <c r="C238" s="94"/>
      <c r="D238" s="75" t="s">
        <v>9144</v>
      </c>
    </row>
    <row r="239" spans="1:4" s="1" customFormat="1" ht="15" customHeight="1" x14ac:dyDescent="0.2">
      <c r="A239" s="76">
        <v>1543</v>
      </c>
      <c r="B239" s="93"/>
      <c r="C239" s="94"/>
      <c r="D239" s="75" t="s">
        <v>9144</v>
      </c>
    </row>
    <row r="240" spans="1:4" s="1" customFormat="1" ht="15" customHeight="1" x14ac:dyDescent="0.2">
      <c r="A240" s="76">
        <v>1543</v>
      </c>
      <c r="B240" s="93">
        <v>2014</v>
      </c>
      <c r="C240" s="94">
        <v>41914</v>
      </c>
      <c r="D240" s="75" t="s">
        <v>9200</v>
      </c>
    </row>
    <row r="241" spans="1:4" s="1" customFormat="1" ht="15" customHeight="1" x14ac:dyDescent="0.3">
      <c r="A241" s="76">
        <v>2065</v>
      </c>
      <c r="B241" s="93"/>
      <c r="C241" s="94"/>
      <c r="D241" s="53" t="s">
        <v>12197</v>
      </c>
    </row>
    <row r="242" spans="1:4" s="1" customFormat="1" ht="15" customHeight="1" x14ac:dyDescent="0.2">
      <c r="A242" s="76">
        <v>667</v>
      </c>
      <c r="B242" s="93"/>
      <c r="C242" s="94"/>
      <c r="D242" s="75" t="s">
        <v>9201</v>
      </c>
    </row>
    <row r="243" spans="1:4" s="1" customFormat="1" ht="15" customHeight="1" x14ac:dyDescent="0.2">
      <c r="A243" s="76">
        <v>1450</v>
      </c>
      <c r="B243" s="93"/>
      <c r="C243" s="94"/>
      <c r="D243" s="75" t="s">
        <v>9202</v>
      </c>
    </row>
    <row r="244" spans="1:4" s="1" customFormat="1" ht="15" customHeight="1" x14ac:dyDescent="0.2">
      <c r="A244" s="76">
        <v>2538</v>
      </c>
      <c r="B244" s="45">
        <v>2010</v>
      </c>
      <c r="C244" s="94"/>
      <c r="D244" s="75" t="s">
        <v>9203</v>
      </c>
    </row>
    <row r="245" spans="1:4" s="1" customFormat="1" ht="15" customHeight="1" x14ac:dyDescent="0.2">
      <c r="A245" s="76">
        <v>1009</v>
      </c>
      <c r="B245" s="45">
        <v>2014</v>
      </c>
      <c r="C245" s="94">
        <v>41915</v>
      </c>
      <c r="D245" s="75" t="s">
        <v>9227</v>
      </c>
    </row>
    <row r="246" spans="1:4" s="1" customFormat="1" ht="15" customHeight="1" x14ac:dyDescent="0.2">
      <c r="A246" s="76">
        <v>3002</v>
      </c>
      <c r="B246" s="45">
        <v>2009</v>
      </c>
      <c r="C246" s="94"/>
      <c r="D246" s="75" t="s">
        <v>9228</v>
      </c>
    </row>
    <row r="247" spans="1:4" s="1" customFormat="1" ht="15" customHeight="1" x14ac:dyDescent="0.2">
      <c r="A247" s="76">
        <v>3621</v>
      </c>
      <c r="B247" s="45">
        <v>2012</v>
      </c>
      <c r="C247" s="81">
        <v>41920</v>
      </c>
      <c r="D247" s="75" t="s">
        <v>9252</v>
      </c>
    </row>
    <row r="248" spans="1:4" s="1" customFormat="1" ht="15" customHeight="1" x14ac:dyDescent="0.2">
      <c r="A248" s="76">
        <v>2385</v>
      </c>
      <c r="B248" s="45">
        <v>2013</v>
      </c>
      <c r="C248" s="81">
        <v>41922</v>
      </c>
      <c r="D248" s="75" t="s">
        <v>9305</v>
      </c>
    </row>
    <row r="249" spans="1:4" s="1" customFormat="1" ht="15" customHeight="1" x14ac:dyDescent="0.2">
      <c r="A249" s="76">
        <v>2034</v>
      </c>
      <c r="B249" s="45">
        <v>2013</v>
      </c>
      <c r="C249" s="94">
        <v>41935</v>
      </c>
      <c r="D249" s="75" t="s">
        <v>12182</v>
      </c>
    </row>
    <row r="250" spans="1:4" s="1" customFormat="1" ht="15" customHeight="1" x14ac:dyDescent="0.2">
      <c r="A250" s="76">
        <v>1532</v>
      </c>
      <c r="B250" s="45">
        <v>2014</v>
      </c>
      <c r="C250" s="94"/>
      <c r="D250" s="75" t="s">
        <v>9372</v>
      </c>
    </row>
    <row r="251" spans="1:4" s="1" customFormat="1" ht="15" customHeight="1" x14ac:dyDescent="0.2">
      <c r="A251" s="76">
        <v>1614</v>
      </c>
      <c r="B251" s="45">
        <v>2010</v>
      </c>
      <c r="C251" s="81">
        <v>41936</v>
      </c>
      <c r="D251" s="75" t="s">
        <v>9540</v>
      </c>
    </row>
    <row r="252" spans="1:4" s="1" customFormat="1" ht="15" customHeight="1" x14ac:dyDescent="0.2">
      <c r="A252" s="76">
        <v>887</v>
      </c>
      <c r="B252" s="45">
        <v>2014</v>
      </c>
      <c r="C252" s="81">
        <v>41937</v>
      </c>
      <c r="D252" s="53" t="s">
        <v>12183</v>
      </c>
    </row>
    <row r="253" spans="1:4" s="1" customFormat="1" ht="15" customHeight="1" x14ac:dyDescent="0.2">
      <c r="A253" s="76">
        <v>1546</v>
      </c>
      <c r="B253" s="93">
        <v>2013</v>
      </c>
      <c r="C253" s="94">
        <v>41940</v>
      </c>
      <c r="D253" s="75" t="s">
        <v>9896</v>
      </c>
    </row>
    <row r="254" spans="1:4" s="1" customFormat="1" ht="15" customHeight="1" x14ac:dyDescent="0.2">
      <c r="A254" s="76">
        <v>2241</v>
      </c>
      <c r="B254" s="93"/>
      <c r="C254" s="94"/>
      <c r="D254" s="75" t="s">
        <v>9896</v>
      </c>
    </row>
    <row r="255" spans="1:4" s="1" customFormat="1" ht="15" customHeight="1" x14ac:dyDescent="0.2">
      <c r="A255" s="76">
        <v>1485</v>
      </c>
      <c r="B255" s="93">
        <v>2014</v>
      </c>
      <c r="C255" s="94"/>
      <c r="D255" s="75" t="s">
        <v>9897</v>
      </c>
    </row>
    <row r="256" spans="1:4" s="1" customFormat="1" ht="15" customHeight="1" x14ac:dyDescent="0.2">
      <c r="A256" s="76">
        <v>1243</v>
      </c>
      <c r="B256" s="93"/>
      <c r="C256" s="94"/>
      <c r="D256" s="75" t="s">
        <v>9898</v>
      </c>
    </row>
    <row r="257" spans="1:4" s="1" customFormat="1" ht="15" customHeight="1" x14ac:dyDescent="0.2">
      <c r="A257" s="76">
        <v>1418</v>
      </c>
      <c r="B257" s="93"/>
      <c r="C257" s="94"/>
      <c r="D257" s="75" t="s">
        <v>9898</v>
      </c>
    </row>
    <row r="258" spans="1:4" s="1" customFormat="1" ht="15" customHeight="1" x14ac:dyDescent="0.2">
      <c r="A258" s="76">
        <v>3770</v>
      </c>
      <c r="B258" s="45">
        <v>2011</v>
      </c>
      <c r="C258" s="94"/>
      <c r="D258" s="75" t="s">
        <v>9899</v>
      </c>
    </row>
    <row r="259" spans="1:4" s="1" customFormat="1" ht="15" customHeight="1" x14ac:dyDescent="0.2">
      <c r="A259" s="76">
        <v>488</v>
      </c>
      <c r="B259" s="45">
        <v>2010</v>
      </c>
      <c r="C259" s="94"/>
      <c r="D259" s="75" t="s">
        <v>9899</v>
      </c>
    </row>
    <row r="260" spans="1:4" s="1" customFormat="1" ht="15" customHeight="1" x14ac:dyDescent="0.2">
      <c r="A260" s="76">
        <v>6198</v>
      </c>
      <c r="B260" s="93">
        <v>2013</v>
      </c>
      <c r="C260" s="94">
        <v>41941</v>
      </c>
      <c r="D260" s="75" t="s">
        <v>9994</v>
      </c>
    </row>
    <row r="261" spans="1:4" s="1" customFormat="1" ht="15" customHeight="1" x14ac:dyDescent="0.2">
      <c r="A261" s="76">
        <v>1699</v>
      </c>
      <c r="B261" s="93"/>
      <c r="C261" s="94"/>
      <c r="D261" s="75" t="s">
        <v>9994</v>
      </c>
    </row>
    <row r="262" spans="1:4" s="1" customFormat="1" ht="15" customHeight="1" x14ac:dyDescent="0.2">
      <c r="A262" s="76">
        <v>1403</v>
      </c>
      <c r="B262" s="45">
        <v>2014</v>
      </c>
      <c r="C262" s="94"/>
      <c r="D262" s="75" t="s">
        <v>9995</v>
      </c>
    </row>
    <row r="263" spans="1:4" s="1" customFormat="1" ht="15" customHeight="1" x14ac:dyDescent="0.2">
      <c r="A263" s="76">
        <v>296</v>
      </c>
      <c r="B263" s="93">
        <v>2013</v>
      </c>
      <c r="C263" s="94"/>
      <c r="D263" s="75" t="s">
        <v>9995</v>
      </c>
    </row>
    <row r="264" spans="1:4" s="1" customFormat="1" ht="15" customHeight="1" x14ac:dyDescent="0.2">
      <c r="A264" s="76">
        <v>1698</v>
      </c>
      <c r="B264" s="93"/>
      <c r="C264" s="94"/>
      <c r="D264" s="75" t="s">
        <v>10060</v>
      </c>
    </row>
    <row r="265" spans="1:4" s="1" customFormat="1" ht="15" customHeight="1" x14ac:dyDescent="0.2">
      <c r="A265" s="76">
        <v>3770</v>
      </c>
      <c r="B265" s="45">
        <v>2014</v>
      </c>
      <c r="C265" s="94">
        <v>41950</v>
      </c>
      <c r="D265" s="75" t="s">
        <v>10349</v>
      </c>
    </row>
    <row r="266" spans="1:4" s="1" customFormat="1" ht="15" customHeight="1" x14ac:dyDescent="0.2">
      <c r="A266" s="76">
        <v>607</v>
      </c>
      <c r="B266" s="45">
        <v>2013</v>
      </c>
      <c r="C266" s="94"/>
      <c r="D266" s="75" t="s">
        <v>10350</v>
      </c>
    </row>
    <row r="267" spans="1:4" s="1" customFormat="1" ht="15" customHeight="1" x14ac:dyDescent="0.2">
      <c r="A267" s="76">
        <v>2107</v>
      </c>
      <c r="B267" s="45">
        <v>2008</v>
      </c>
      <c r="C267" s="81">
        <v>41951</v>
      </c>
      <c r="D267" s="75" t="s">
        <v>10495</v>
      </c>
    </row>
    <row r="268" spans="1:4" s="1" customFormat="1" ht="15" customHeight="1" x14ac:dyDescent="0.2">
      <c r="A268" s="76">
        <v>879</v>
      </c>
      <c r="B268" s="45">
        <v>2014</v>
      </c>
      <c r="C268" s="94">
        <v>41955</v>
      </c>
      <c r="D268" s="53" t="s">
        <v>10565</v>
      </c>
    </row>
    <row r="269" spans="1:4" s="1" customFormat="1" ht="15" customHeight="1" x14ac:dyDescent="0.2">
      <c r="A269" s="76">
        <v>2923</v>
      </c>
      <c r="B269" s="45">
        <v>2010</v>
      </c>
      <c r="C269" s="94"/>
      <c r="D269" s="75" t="s">
        <v>10566</v>
      </c>
    </row>
    <row r="270" spans="1:4" s="1" customFormat="1" ht="15" customHeight="1" x14ac:dyDescent="0.2">
      <c r="A270" s="76">
        <v>2665</v>
      </c>
      <c r="B270" s="45">
        <v>2009</v>
      </c>
      <c r="C270" s="81">
        <v>41956</v>
      </c>
      <c r="D270" s="53" t="s">
        <v>10583</v>
      </c>
    </row>
    <row r="271" spans="1:4" s="1" customFormat="1" ht="15" customHeight="1" x14ac:dyDescent="0.2">
      <c r="A271" s="76">
        <v>1626</v>
      </c>
      <c r="B271" s="45">
        <v>2014</v>
      </c>
      <c r="C271" s="94">
        <v>41963</v>
      </c>
      <c r="D271" s="75" t="s">
        <v>10778</v>
      </c>
    </row>
    <row r="272" spans="1:4" s="1" customFormat="1" ht="15" customHeight="1" x14ac:dyDescent="0.2">
      <c r="A272" s="76">
        <v>1833</v>
      </c>
      <c r="B272" s="93">
        <v>2009</v>
      </c>
      <c r="C272" s="94"/>
      <c r="D272" s="75" t="s">
        <v>10779</v>
      </c>
    </row>
    <row r="273" spans="1:4" s="1" customFormat="1" ht="15" customHeight="1" x14ac:dyDescent="0.2">
      <c r="A273" s="76">
        <v>1138</v>
      </c>
      <c r="B273" s="93"/>
      <c r="C273" s="94"/>
      <c r="D273" s="53" t="s">
        <v>10780</v>
      </c>
    </row>
    <row r="274" spans="1:4" s="1" customFormat="1" ht="15" customHeight="1" x14ac:dyDescent="0.2">
      <c r="A274" s="76">
        <v>1139</v>
      </c>
      <c r="B274" s="45">
        <v>2006</v>
      </c>
      <c r="C274" s="94"/>
      <c r="D274" s="75" t="s">
        <v>10781</v>
      </c>
    </row>
    <row r="275" spans="1:4" s="1" customFormat="1" ht="15" customHeight="1" x14ac:dyDescent="0.2">
      <c r="A275" s="76">
        <v>2770</v>
      </c>
      <c r="B275" s="45">
        <v>2009</v>
      </c>
      <c r="C275" s="94"/>
      <c r="D275" s="75" t="s">
        <v>10782</v>
      </c>
    </row>
    <row r="276" spans="1:4" s="1" customFormat="1" ht="15" customHeight="1" x14ac:dyDescent="0.2">
      <c r="A276" s="76">
        <v>636</v>
      </c>
      <c r="B276" s="45">
        <v>2013</v>
      </c>
      <c r="C276" s="94"/>
      <c r="D276" s="75" t="s">
        <v>10783</v>
      </c>
    </row>
    <row r="277" spans="1:4" s="1" customFormat="1" ht="15" customHeight="1" x14ac:dyDescent="0.2">
      <c r="A277" s="76">
        <v>2618</v>
      </c>
      <c r="B277" s="45">
        <v>2011</v>
      </c>
      <c r="C277" s="94">
        <v>41965</v>
      </c>
      <c r="D277" s="53" t="s">
        <v>10830</v>
      </c>
    </row>
    <row r="278" spans="1:4" s="1" customFormat="1" ht="15" customHeight="1" x14ac:dyDescent="0.2">
      <c r="A278" s="76">
        <v>3686</v>
      </c>
      <c r="B278" s="45">
        <v>2012</v>
      </c>
      <c r="C278" s="94"/>
      <c r="D278" s="75" t="s">
        <v>10831</v>
      </c>
    </row>
    <row r="279" spans="1:4" s="1" customFormat="1" ht="15" customHeight="1" x14ac:dyDescent="0.2">
      <c r="A279" s="76">
        <v>1308</v>
      </c>
      <c r="B279" s="93">
        <v>2014</v>
      </c>
      <c r="C279" s="94"/>
      <c r="D279" s="75" t="s">
        <v>10832</v>
      </c>
    </row>
    <row r="280" spans="1:4" s="1" customFormat="1" ht="15" customHeight="1" x14ac:dyDescent="0.2">
      <c r="A280" s="76">
        <v>455</v>
      </c>
      <c r="B280" s="93"/>
      <c r="C280" s="94"/>
      <c r="D280" s="75" t="s">
        <v>10833</v>
      </c>
    </row>
    <row r="281" spans="1:4" s="1" customFormat="1" ht="15" customHeight="1" x14ac:dyDescent="0.2">
      <c r="A281" s="45" t="s">
        <v>10834</v>
      </c>
      <c r="B281" s="93">
        <v>2012</v>
      </c>
      <c r="C281" s="94"/>
      <c r="D281" s="53" t="s">
        <v>10835</v>
      </c>
    </row>
    <row r="282" spans="1:4" s="1" customFormat="1" ht="15" customHeight="1" x14ac:dyDescent="0.2">
      <c r="A282" s="45" t="s">
        <v>10836</v>
      </c>
      <c r="B282" s="93"/>
      <c r="C282" s="94"/>
      <c r="D282" s="53" t="s">
        <v>10837</v>
      </c>
    </row>
    <row r="283" spans="1:4" s="1" customFormat="1" ht="15" customHeight="1" x14ac:dyDescent="0.2">
      <c r="A283" s="76">
        <v>3770</v>
      </c>
      <c r="B283" s="45">
        <v>2014</v>
      </c>
      <c r="C283" s="94">
        <v>41969</v>
      </c>
      <c r="D283" s="75" t="s">
        <v>11089</v>
      </c>
    </row>
    <row r="284" spans="1:4" s="1" customFormat="1" ht="15" customHeight="1" x14ac:dyDescent="0.2">
      <c r="A284" s="76">
        <v>766</v>
      </c>
      <c r="B284" s="45">
        <v>2013</v>
      </c>
      <c r="C284" s="94"/>
      <c r="D284" s="75" t="s">
        <v>11090</v>
      </c>
    </row>
    <row r="285" spans="1:4" s="1" customFormat="1" ht="15" customHeight="1" x14ac:dyDescent="0.2">
      <c r="A285" s="76">
        <v>1731</v>
      </c>
      <c r="B285" s="93">
        <v>2014</v>
      </c>
      <c r="C285" s="95">
        <v>41970</v>
      </c>
      <c r="D285" s="78" t="s">
        <v>12184</v>
      </c>
    </row>
    <row r="286" spans="1:4" s="1" customFormat="1" ht="15" customHeight="1" x14ac:dyDescent="0.2">
      <c r="A286" s="76">
        <v>1713</v>
      </c>
      <c r="B286" s="93"/>
      <c r="C286" s="95"/>
      <c r="D286" s="78" t="s">
        <v>12184</v>
      </c>
    </row>
    <row r="287" spans="1:4" s="1" customFormat="1" ht="15" customHeight="1" x14ac:dyDescent="0.2">
      <c r="A287" s="76">
        <v>1705</v>
      </c>
      <c r="B287" s="93"/>
      <c r="C287" s="95"/>
      <c r="D287" s="78" t="s">
        <v>12184</v>
      </c>
    </row>
    <row r="288" spans="1:4" s="1" customFormat="1" ht="15" customHeight="1" x14ac:dyDescent="0.2">
      <c r="A288" s="76">
        <v>1704</v>
      </c>
      <c r="B288" s="93"/>
      <c r="C288" s="95"/>
      <c r="D288" s="75" t="s">
        <v>11140</v>
      </c>
    </row>
    <row r="289" spans="1:4" s="1" customFormat="1" ht="15" customHeight="1" x14ac:dyDescent="0.2">
      <c r="A289" s="76">
        <v>1703</v>
      </c>
      <c r="B289" s="93"/>
      <c r="C289" s="95"/>
      <c r="D289" s="75" t="s">
        <v>11140</v>
      </c>
    </row>
    <row r="290" spans="1:4" s="1" customFormat="1" ht="15" customHeight="1" x14ac:dyDescent="0.2">
      <c r="A290" s="76">
        <v>2644</v>
      </c>
      <c r="B290" s="45">
        <v>2013</v>
      </c>
      <c r="C290" s="94">
        <v>41972</v>
      </c>
      <c r="D290" s="75" t="s">
        <v>11269</v>
      </c>
    </row>
    <row r="291" spans="1:4" s="1" customFormat="1" ht="15" customHeight="1" x14ac:dyDescent="0.2">
      <c r="A291" s="76">
        <v>2930</v>
      </c>
      <c r="B291" s="45">
        <v>2010</v>
      </c>
      <c r="C291" s="94"/>
      <c r="D291" s="75" t="s">
        <v>11270</v>
      </c>
    </row>
    <row r="292" spans="1:4" s="1" customFormat="1" ht="15" customHeight="1" x14ac:dyDescent="0.2">
      <c r="A292" s="76">
        <v>1590</v>
      </c>
      <c r="B292" s="45">
        <v>2014</v>
      </c>
      <c r="C292" s="94"/>
      <c r="D292" s="75" t="s">
        <v>11271</v>
      </c>
    </row>
    <row r="293" spans="1:4" s="1" customFormat="1" ht="15" customHeight="1" x14ac:dyDescent="0.2">
      <c r="A293" s="76">
        <v>2680</v>
      </c>
      <c r="B293" s="45">
        <v>2012</v>
      </c>
      <c r="C293" s="81">
        <v>41977</v>
      </c>
      <c r="D293" s="75" t="s">
        <v>11350</v>
      </c>
    </row>
    <row r="294" spans="1:4" s="1" customFormat="1" ht="15" customHeight="1" x14ac:dyDescent="0.2">
      <c r="A294" s="76">
        <v>2930</v>
      </c>
      <c r="B294" s="45">
        <v>2010</v>
      </c>
      <c r="C294" s="81">
        <v>41983</v>
      </c>
      <c r="D294" s="53" t="s">
        <v>11507</v>
      </c>
    </row>
    <row r="295" spans="1:4" s="1" customFormat="1" ht="15" customHeight="1" x14ac:dyDescent="0.2">
      <c r="A295" s="76">
        <v>1885</v>
      </c>
      <c r="B295" s="45">
        <v>2014</v>
      </c>
      <c r="C295" s="81">
        <v>41986</v>
      </c>
      <c r="D295" s="53" t="s">
        <v>11522</v>
      </c>
    </row>
    <row r="296" spans="1:4" s="1" customFormat="1" ht="15" customHeight="1" x14ac:dyDescent="0.2">
      <c r="A296" s="76">
        <v>1831</v>
      </c>
      <c r="B296" s="45">
        <v>2014</v>
      </c>
      <c r="C296" s="81">
        <v>41989</v>
      </c>
      <c r="D296" s="53" t="s">
        <v>11720</v>
      </c>
    </row>
    <row r="297" spans="1:4" s="1" customFormat="1" ht="15" customHeight="1" x14ac:dyDescent="0.2">
      <c r="A297" s="76">
        <v>354</v>
      </c>
      <c r="B297" s="45">
        <v>2010</v>
      </c>
      <c r="C297" s="81">
        <v>41990</v>
      </c>
      <c r="D297" s="75" t="s">
        <v>11887</v>
      </c>
    </row>
    <row r="298" spans="1:4" s="1" customFormat="1" ht="15" customHeight="1" x14ac:dyDescent="0.2">
      <c r="A298" s="76">
        <v>1757</v>
      </c>
      <c r="B298" s="45">
        <v>2014</v>
      </c>
      <c r="C298" s="94">
        <v>41993</v>
      </c>
      <c r="D298" s="78" t="s">
        <v>12185</v>
      </c>
    </row>
    <row r="299" spans="1:4" s="1" customFormat="1" ht="15" customHeight="1" x14ac:dyDescent="0.2">
      <c r="A299" s="76">
        <v>3631</v>
      </c>
      <c r="B299" s="93">
        <v>2012</v>
      </c>
      <c r="C299" s="94"/>
      <c r="D299" s="78" t="s">
        <v>12185</v>
      </c>
    </row>
    <row r="300" spans="1:4" s="1" customFormat="1" ht="15" customHeight="1" x14ac:dyDescent="0.2">
      <c r="A300" s="76">
        <v>3632</v>
      </c>
      <c r="B300" s="93"/>
      <c r="C300" s="94"/>
      <c r="D300" s="78" t="s">
        <v>12186</v>
      </c>
    </row>
    <row r="301" spans="1:4" s="1" customFormat="1" ht="15" customHeight="1" x14ac:dyDescent="0.2">
      <c r="A301" s="76">
        <v>3633</v>
      </c>
      <c r="B301" s="93"/>
      <c r="C301" s="94"/>
      <c r="D301" s="79" t="s">
        <v>12186</v>
      </c>
    </row>
    <row r="302" spans="1:4" s="1" customFormat="1" ht="15" customHeight="1" x14ac:dyDescent="0.2">
      <c r="A302" s="76">
        <v>3634</v>
      </c>
      <c r="B302" s="93"/>
      <c r="C302" s="94"/>
      <c r="D302" s="79" t="s">
        <v>12186</v>
      </c>
    </row>
    <row r="303" spans="1:4" s="1" customFormat="1" ht="15" customHeight="1" x14ac:dyDescent="0.2">
      <c r="A303" s="76">
        <v>3635</v>
      </c>
      <c r="B303" s="93"/>
      <c r="C303" s="94"/>
      <c r="D303" s="79" t="s">
        <v>12187</v>
      </c>
    </row>
    <row r="304" spans="1:4" s="1" customFormat="1" ht="15" customHeight="1" x14ac:dyDescent="0.2">
      <c r="A304" s="76">
        <v>3636</v>
      </c>
      <c r="B304" s="93"/>
      <c r="C304" s="94"/>
      <c r="D304" s="78" t="s">
        <v>12186</v>
      </c>
    </row>
    <row r="305" spans="1:4" s="1" customFormat="1" ht="15" customHeight="1" x14ac:dyDescent="0.2">
      <c r="A305" s="76">
        <v>3637</v>
      </c>
      <c r="B305" s="93"/>
      <c r="C305" s="94"/>
      <c r="D305" s="78" t="s">
        <v>12186</v>
      </c>
    </row>
    <row r="306" spans="1:4" s="1" customFormat="1" ht="15" customHeight="1" x14ac:dyDescent="0.2">
      <c r="A306" s="76">
        <v>1958</v>
      </c>
      <c r="B306" s="45">
        <v>2014</v>
      </c>
      <c r="C306" s="94"/>
      <c r="D306" s="75" t="s">
        <v>11956</v>
      </c>
    </row>
    <row r="307" spans="1:4" s="1" customFormat="1" ht="15" customHeight="1" x14ac:dyDescent="0.2">
      <c r="A307" s="76">
        <v>1933</v>
      </c>
      <c r="B307" s="45">
        <v>2013</v>
      </c>
      <c r="C307" s="94"/>
      <c r="D307" s="53" t="s">
        <v>11957</v>
      </c>
    </row>
    <row r="308" spans="1:4" s="1" customFormat="1" ht="15" customHeight="1" x14ac:dyDescent="0.2">
      <c r="A308" s="76">
        <v>2474</v>
      </c>
      <c r="B308" s="45">
        <v>2011</v>
      </c>
      <c r="C308" s="81">
        <v>42000</v>
      </c>
      <c r="D308" s="75" t="s">
        <v>12198</v>
      </c>
    </row>
    <row r="309" spans="1:4" s="27" customFormat="1" ht="15" customHeight="1" x14ac:dyDescent="0.2">
      <c r="A309" s="85">
        <v>1389</v>
      </c>
      <c r="B309" s="74">
        <v>2010</v>
      </c>
      <c r="C309" s="86">
        <v>42004</v>
      </c>
      <c r="D309" s="87" t="s">
        <v>12101</v>
      </c>
    </row>
    <row r="310" spans="1:4" s="90" customFormat="1" x14ac:dyDescent="0.25">
      <c r="A310" s="88"/>
      <c r="B310" s="88"/>
      <c r="C310" s="88"/>
      <c r="D310" s="89"/>
    </row>
    <row r="311" spans="1:4" s="90" customFormat="1" x14ac:dyDescent="0.25">
      <c r="A311" s="88"/>
      <c r="B311" s="88"/>
      <c r="C311" s="88"/>
      <c r="D311" s="89"/>
    </row>
    <row r="312" spans="1:4" s="90" customFormat="1" x14ac:dyDescent="0.25">
      <c r="A312" s="88"/>
      <c r="B312" s="88"/>
      <c r="C312" s="88"/>
      <c r="D312" s="89"/>
    </row>
    <row r="313" spans="1:4" s="90" customFormat="1" x14ac:dyDescent="0.25">
      <c r="A313" s="88"/>
      <c r="B313" s="88"/>
      <c r="C313" s="88"/>
      <c r="D313" s="89"/>
    </row>
    <row r="314" spans="1:4" s="90" customFormat="1" x14ac:dyDescent="0.25">
      <c r="A314" s="88"/>
      <c r="B314" s="88"/>
      <c r="C314" s="88"/>
      <c r="D314" s="89"/>
    </row>
    <row r="315" spans="1:4" s="90" customFormat="1" x14ac:dyDescent="0.25">
      <c r="A315" s="88"/>
      <c r="B315" s="88"/>
      <c r="C315" s="88"/>
      <c r="D315" s="89"/>
    </row>
    <row r="316" spans="1:4" s="90" customFormat="1" x14ac:dyDescent="0.25">
      <c r="A316" s="88"/>
      <c r="B316" s="88"/>
      <c r="C316" s="88"/>
      <c r="D316" s="89"/>
    </row>
    <row r="317" spans="1:4" s="90" customFormat="1" x14ac:dyDescent="0.25">
      <c r="A317" s="88"/>
      <c r="B317" s="88"/>
      <c r="C317" s="88"/>
      <c r="D317" s="89"/>
    </row>
    <row r="318" spans="1:4" s="90" customFormat="1" x14ac:dyDescent="0.25">
      <c r="A318" s="88"/>
      <c r="B318" s="88"/>
      <c r="C318" s="88"/>
      <c r="D318" s="89"/>
    </row>
    <row r="319" spans="1:4" s="90" customFormat="1" x14ac:dyDescent="0.25">
      <c r="A319" s="88"/>
      <c r="B319" s="88"/>
      <c r="C319" s="88"/>
      <c r="D319" s="89"/>
    </row>
    <row r="320" spans="1:4" s="90" customFormat="1" x14ac:dyDescent="0.25">
      <c r="A320" s="88"/>
      <c r="B320" s="88"/>
      <c r="C320" s="88"/>
      <c r="D320" s="89"/>
    </row>
    <row r="321" spans="1:4" s="90" customFormat="1" x14ac:dyDescent="0.25">
      <c r="A321" s="88"/>
      <c r="B321" s="88"/>
      <c r="C321" s="88"/>
      <c r="D321" s="89"/>
    </row>
    <row r="322" spans="1:4" s="90" customFormat="1" x14ac:dyDescent="0.25">
      <c r="A322" s="88"/>
      <c r="B322" s="88"/>
      <c r="C322" s="88"/>
      <c r="D322" s="89"/>
    </row>
    <row r="323" spans="1:4" s="90" customFormat="1" x14ac:dyDescent="0.25">
      <c r="A323" s="88"/>
      <c r="B323" s="88"/>
      <c r="C323" s="88"/>
      <c r="D323" s="89"/>
    </row>
    <row r="324" spans="1:4" s="90" customFormat="1" x14ac:dyDescent="0.25">
      <c r="A324" s="88"/>
      <c r="B324" s="88"/>
      <c r="C324" s="88"/>
      <c r="D324" s="89"/>
    </row>
    <row r="325" spans="1:4" s="90" customFormat="1" x14ac:dyDescent="0.25">
      <c r="A325" s="88"/>
      <c r="B325" s="88"/>
      <c r="C325" s="88"/>
      <c r="D325" s="89"/>
    </row>
    <row r="326" spans="1:4" s="90" customFormat="1" x14ac:dyDescent="0.25">
      <c r="A326" s="88"/>
      <c r="B326" s="88"/>
      <c r="C326" s="88"/>
      <c r="D326" s="89"/>
    </row>
    <row r="327" spans="1:4" s="90" customFormat="1" x14ac:dyDescent="0.25">
      <c r="A327" s="88"/>
      <c r="B327" s="88"/>
      <c r="C327" s="88"/>
      <c r="D327" s="89"/>
    </row>
    <row r="328" spans="1:4" s="90" customFormat="1" x14ac:dyDescent="0.25">
      <c r="A328" s="88"/>
      <c r="B328" s="88"/>
      <c r="C328" s="88"/>
      <c r="D328" s="89"/>
    </row>
    <row r="329" spans="1:4" s="90" customFormat="1" x14ac:dyDescent="0.25">
      <c r="A329" s="88"/>
      <c r="B329" s="88"/>
      <c r="C329" s="88"/>
      <c r="D329" s="89"/>
    </row>
    <row r="330" spans="1:4" s="90" customFormat="1" x14ac:dyDescent="0.25">
      <c r="A330" s="88"/>
      <c r="B330" s="88"/>
      <c r="C330" s="88"/>
      <c r="D330" s="89"/>
    </row>
    <row r="331" spans="1:4" s="90" customFormat="1" x14ac:dyDescent="0.25">
      <c r="A331" s="88"/>
      <c r="B331" s="88"/>
      <c r="C331" s="88"/>
      <c r="D331" s="89"/>
    </row>
    <row r="332" spans="1:4" s="90" customFormat="1" x14ac:dyDescent="0.25">
      <c r="A332" s="88"/>
      <c r="B332" s="88"/>
      <c r="C332" s="88"/>
      <c r="D332" s="89"/>
    </row>
    <row r="333" spans="1:4" s="90" customFormat="1" x14ac:dyDescent="0.25">
      <c r="A333" s="88"/>
      <c r="B333" s="88"/>
      <c r="C333" s="88"/>
      <c r="D333" s="89"/>
    </row>
    <row r="334" spans="1:4" s="90" customFormat="1" x14ac:dyDescent="0.25">
      <c r="A334" s="88"/>
      <c r="B334" s="88"/>
      <c r="C334" s="88"/>
      <c r="D334" s="89"/>
    </row>
    <row r="335" spans="1:4" s="90" customFormat="1" x14ac:dyDescent="0.25">
      <c r="A335" s="88"/>
      <c r="B335" s="88"/>
      <c r="C335" s="88"/>
      <c r="D335" s="89"/>
    </row>
    <row r="336" spans="1:4" s="90" customFormat="1" x14ac:dyDescent="0.25">
      <c r="A336" s="88"/>
      <c r="B336" s="88"/>
      <c r="C336" s="88"/>
      <c r="D336" s="89"/>
    </row>
    <row r="337" spans="1:4" s="90" customFormat="1" x14ac:dyDescent="0.25">
      <c r="A337" s="88"/>
      <c r="B337" s="88"/>
      <c r="C337" s="88"/>
      <c r="D337" s="89"/>
    </row>
    <row r="338" spans="1:4" s="90" customFormat="1" x14ac:dyDescent="0.25">
      <c r="A338" s="88"/>
      <c r="B338" s="88"/>
      <c r="C338" s="88"/>
      <c r="D338" s="89"/>
    </row>
    <row r="339" spans="1:4" s="90" customFormat="1" x14ac:dyDescent="0.25">
      <c r="A339" s="88"/>
      <c r="B339" s="88"/>
      <c r="C339" s="88"/>
      <c r="D339" s="89"/>
    </row>
    <row r="340" spans="1:4" s="90" customFormat="1" x14ac:dyDescent="0.25">
      <c r="A340" s="88"/>
      <c r="B340" s="88"/>
      <c r="C340" s="88"/>
      <c r="D340" s="89"/>
    </row>
    <row r="341" spans="1:4" s="90" customFormat="1" x14ac:dyDescent="0.25">
      <c r="A341" s="88"/>
      <c r="B341" s="88"/>
      <c r="C341" s="88"/>
      <c r="D341" s="89"/>
    </row>
    <row r="342" spans="1:4" s="90" customFormat="1" x14ac:dyDescent="0.25">
      <c r="A342" s="88"/>
      <c r="B342" s="88"/>
      <c r="C342" s="88"/>
      <c r="D342" s="89"/>
    </row>
    <row r="343" spans="1:4" s="90" customFormat="1" x14ac:dyDescent="0.25">
      <c r="A343" s="88"/>
      <c r="B343" s="88"/>
      <c r="C343" s="88"/>
      <c r="D343" s="89"/>
    </row>
    <row r="344" spans="1:4" s="90" customFormat="1" x14ac:dyDescent="0.25">
      <c r="A344" s="88"/>
      <c r="B344" s="88"/>
      <c r="C344" s="88"/>
      <c r="D344" s="89"/>
    </row>
    <row r="345" spans="1:4" s="90" customFormat="1" x14ac:dyDescent="0.25">
      <c r="A345" s="88"/>
      <c r="B345" s="88"/>
      <c r="C345" s="88"/>
      <c r="D345" s="89"/>
    </row>
    <row r="346" spans="1:4" s="90" customFormat="1" x14ac:dyDescent="0.25">
      <c r="A346" s="88"/>
      <c r="B346" s="88"/>
      <c r="C346" s="88"/>
      <c r="D346" s="89"/>
    </row>
    <row r="347" spans="1:4" s="90" customFormat="1" x14ac:dyDescent="0.25">
      <c r="A347" s="88"/>
      <c r="B347" s="88"/>
      <c r="C347" s="88"/>
      <c r="D347" s="89"/>
    </row>
    <row r="348" spans="1:4" s="90" customFormat="1" x14ac:dyDescent="0.25">
      <c r="A348" s="88"/>
      <c r="B348" s="88"/>
      <c r="C348" s="88"/>
      <c r="D348" s="89"/>
    </row>
    <row r="349" spans="1:4" s="90" customFormat="1" x14ac:dyDescent="0.25">
      <c r="A349" s="88"/>
      <c r="B349" s="88"/>
      <c r="C349" s="88"/>
      <c r="D349" s="89"/>
    </row>
    <row r="350" spans="1:4" s="90" customFormat="1" x14ac:dyDescent="0.25">
      <c r="A350" s="88"/>
      <c r="B350" s="88"/>
      <c r="C350" s="88"/>
      <c r="D350" s="89"/>
    </row>
    <row r="351" spans="1:4" s="90" customFormat="1" x14ac:dyDescent="0.25">
      <c r="A351" s="88"/>
      <c r="B351" s="88"/>
      <c r="C351" s="88"/>
      <c r="D351" s="89"/>
    </row>
    <row r="352" spans="1:4" s="90" customFormat="1" x14ac:dyDescent="0.25">
      <c r="A352" s="88"/>
      <c r="B352" s="88"/>
      <c r="C352" s="88"/>
      <c r="D352" s="89"/>
    </row>
    <row r="353" spans="1:4" s="90" customFormat="1" x14ac:dyDescent="0.25">
      <c r="A353" s="88"/>
      <c r="B353" s="88"/>
      <c r="C353" s="88"/>
      <c r="D353" s="89"/>
    </row>
    <row r="354" spans="1:4" s="90" customFormat="1" x14ac:dyDescent="0.25">
      <c r="A354" s="88"/>
      <c r="B354" s="88"/>
      <c r="C354" s="88"/>
      <c r="D354" s="89"/>
    </row>
    <row r="355" spans="1:4" s="90" customFormat="1" x14ac:dyDescent="0.25">
      <c r="A355" s="88"/>
      <c r="B355" s="88"/>
      <c r="C355" s="88"/>
      <c r="D355" s="89"/>
    </row>
    <row r="356" spans="1:4" s="90" customFormat="1" x14ac:dyDescent="0.25">
      <c r="A356" s="88"/>
      <c r="B356" s="88"/>
      <c r="C356" s="88"/>
      <c r="D356" s="89"/>
    </row>
    <row r="357" spans="1:4" s="90" customFormat="1" x14ac:dyDescent="0.25">
      <c r="A357" s="88"/>
      <c r="B357" s="88"/>
      <c r="C357" s="88"/>
      <c r="D357" s="89"/>
    </row>
    <row r="358" spans="1:4" s="90" customFormat="1" x14ac:dyDescent="0.25">
      <c r="A358" s="88"/>
      <c r="B358" s="88"/>
      <c r="C358" s="88"/>
      <c r="D358" s="89"/>
    </row>
    <row r="359" spans="1:4" s="90" customFormat="1" x14ac:dyDescent="0.25">
      <c r="A359" s="88"/>
      <c r="B359" s="88"/>
      <c r="C359" s="88"/>
      <c r="D359" s="89"/>
    </row>
    <row r="360" spans="1:4" s="90" customFormat="1" x14ac:dyDescent="0.25">
      <c r="A360" s="88"/>
      <c r="B360" s="88"/>
      <c r="C360" s="88"/>
      <c r="D360" s="89"/>
    </row>
    <row r="361" spans="1:4" s="90" customFormat="1" x14ac:dyDescent="0.25">
      <c r="A361" s="88"/>
      <c r="B361" s="88"/>
      <c r="C361" s="88"/>
      <c r="D361" s="89"/>
    </row>
    <row r="362" spans="1:4" s="90" customFormat="1" x14ac:dyDescent="0.25">
      <c r="A362" s="88"/>
      <c r="B362" s="88"/>
      <c r="C362" s="88"/>
      <c r="D362" s="89"/>
    </row>
    <row r="363" spans="1:4" s="90" customFormat="1" x14ac:dyDescent="0.25">
      <c r="A363" s="88"/>
      <c r="B363" s="88"/>
      <c r="C363" s="88"/>
      <c r="D363" s="89"/>
    </row>
    <row r="364" spans="1:4" s="90" customFormat="1" x14ac:dyDescent="0.25">
      <c r="A364" s="88"/>
      <c r="B364" s="88"/>
      <c r="C364" s="88"/>
      <c r="D364" s="89"/>
    </row>
    <row r="365" spans="1:4" s="90" customFormat="1" x14ac:dyDescent="0.25">
      <c r="A365" s="88"/>
      <c r="B365" s="88"/>
      <c r="C365" s="88"/>
      <c r="D365" s="89"/>
    </row>
    <row r="366" spans="1:4" s="90" customFormat="1" x14ac:dyDescent="0.25">
      <c r="A366" s="88"/>
      <c r="B366" s="88"/>
      <c r="C366" s="88"/>
      <c r="D366" s="89"/>
    </row>
    <row r="367" spans="1:4" s="90" customFormat="1" x14ac:dyDescent="0.25">
      <c r="A367" s="88"/>
      <c r="B367" s="88"/>
      <c r="C367" s="88"/>
      <c r="D367" s="89"/>
    </row>
    <row r="368" spans="1:4" s="90" customFormat="1" x14ac:dyDescent="0.25">
      <c r="A368" s="88"/>
      <c r="B368" s="88"/>
      <c r="C368" s="88"/>
      <c r="D368" s="89"/>
    </row>
    <row r="369" spans="1:4" s="90" customFormat="1" x14ac:dyDescent="0.25">
      <c r="A369" s="88"/>
      <c r="B369" s="88"/>
      <c r="C369" s="88"/>
      <c r="D369" s="89"/>
    </row>
    <row r="370" spans="1:4" s="90" customFormat="1" x14ac:dyDescent="0.25">
      <c r="A370" s="88"/>
      <c r="B370" s="88"/>
      <c r="C370" s="88"/>
      <c r="D370" s="89"/>
    </row>
    <row r="371" spans="1:4" s="90" customFormat="1" x14ac:dyDescent="0.25">
      <c r="A371" s="88"/>
      <c r="B371" s="88"/>
      <c r="C371" s="88"/>
      <c r="D371" s="89"/>
    </row>
    <row r="372" spans="1:4" s="90" customFormat="1" x14ac:dyDescent="0.25">
      <c r="A372" s="88"/>
      <c r="B372" s="88"/>
      <c r="C372" s="88"/>
      <c r="D372" s="89"/>
    </row>
    <row r="373" spans="1:4" s="90" customFormat="1" x14ac:dyDescent="0.25">
      <c r="A373" s="88"/>
      <c r="B373" s="88"/>
      <c r="C373" s="88"/>
      <c r="D373" s="89"/>
    </row>
    <row r="374" spans="1:4" s="90" customFormat="1" x14ac:dyDescent="0.25">
      <c r="A374" s="88"/>
      <c r="B374" s="88"/>
      <c r="C374" s="88"/>
      <c r="D374" s="89"/>
    </row>
    <row r="375" spans="1:4" s="90" customFormat="1" x14ac:dyDescent="0.25">
      <c r="A375" s="88"/>
      <c r="B375" s="88"/>
      <c r="C375" s="88"/>
      <c r="D375" s="89"/>
    </row>
    <row r="376" spans="1:4" s="90" customFormat="1" x14ac:dyDescent="0.25">
      <c r="A376" s="88"/>
      <c r="B376" s="88"/>
      <c r="C376" s="88"/>
      <c r="D376" s="89"/>
    </row>
    <row r="377" spans="1:4" s="90" customFormat="1" x14ac:dyDescent="0.25">
      <c r="A377" s="88"/>
      <c r="B377" s="88"/>
      <c r="C377" s="88"/>
      <c r="D377" s="89"/>
    </row>
    <row r="378" spans="1:4" s="90" customFormat="1" x14ac:dyDescent="0.25">
      <c r="A378" s="88"/>
      <c r="B378" s="88"/>
      <c r="C378" s="88"/>
      <c r="D378" s="89"/>
    </row>
    <row r="379" spans="1:4" s="90" customFormat="1" x14ac:dyDescent="0.25">
      <c r="A379" s="88"/>
      <c r="B379" s="88"/>
      <c r="C379" s="88"/>
      <c r="D379" s="89"/>
    </row>
    <row r="380" spans="1:4" s="90" customFormat="1" x14ac:dyDescent="0.25">
      <c r="A380" s="88"/>
      <c r="B380" s="88"/>
      <c r="C380" s="88"/>
      <c r="D380" s="89"/>
    </row>
    <row r="381" spans="1:4" s="90" customFormat="1" x14ac:dyDescent="0.25">
      <c r="A381" s="88"/>
      <c r="B381" s="88"/>
      <c r="C381" s="88"/>
      <c r="D381" s="89"/>
    </row>
    <row r="382" spans="1:4" s="90" customFormat="1" x14ac:dyDescent="0.25">
      <c r="A382" s="88"/>
      <c r="B382" s="88"/>
      <c r="C382" s="88"/>
      <c r="D382" s="89"/>
    </row>
    <row r="383" spans="1:4" s="90" customFormat="1" x14ac:dyDescent="0.25">
      <c r="A383" s="88"/>
      <c r="B383" s="88"/>
      <c r="C383" s="88"/>
      <c r="D383" s="89"/>
    </row>
    <row r="384" spans="1:4" s="90" customFormat="1" x14ac:dyDescent="0.25">
      <c r="A384" s="88"/>
      <c r="B384" s="88"/>
      <c r="C384" s="88"/>
      <c r="D384" s="89"/>
    </row>
    <row r="385" spans="1:4" s="90" customFormat="1" x14ac:dyDescent="0.25">
      <c r="A385" s="88"/>
      <c r="B385" s="88"/>
      <c r="C385" s="88"/>
      <c r="D385" s="89"/>
    </row>
    <row r="386" spans="1:4" s="90" customFormat="1" x14ac:dyDescent="0.25">
      <c r="A386" s="88"/>
      <c r="B386" s="88"/>
      <c r="C386" s="88"/>
      <c r="D386" s="89"/>
    </row>
    <row r="387" spans="1:4" s="90" customFormat="1" x14ac:dyDescent="0.25">
      <c r="A387" s="88"/>
      <c r="B387" s="88"/>
      <c r="C387" s="88"/>
      <c r="D387" s="89"/>
    </row>
    <row r="388" spans="1:4" s="90" customFormat="1" x14ac:dyDescent="0.25">
      <c r="A388" s="88"/>
      <c r="B388" s="88"/>
      <c r="C388" s="88"/>
      <c r="D388" s="89"/>
    </row>
    <row r="389" spans="1:4" s="90" customFormat="1" x14ac:dyDescent="0.25">
      <c r="A389" s="88"/>
      <c r="B389" s="88"/>
      <c r="C389" s="88"/>
      <c r="D389" s="89"/>
    </row>
    <row r="390" spans="1:4" s="90" customFormat="1" x14ac:dyDescent="0.25">
      <c r="A390" s="88"/>
      <c r="B390" s="88"/>
      <c r="C390" s="88"/>
      <c r="D390" s="89"/>
    </row>
    <row r="391" spans="1:4" s="90" customFormat="1" x14ac:dyDescent="0.25">
      <c r="A391" s="88"/>
      <c r="B391" s="88"/>
      <c r="C391" s="88"/>
      <c r="D391" s="89"/>
    </row>
    <row r="392" spans="1:4" s="90" customFormat="1" x14ac:dyDescent="0.25">
      <c r="A392" s="88"/>
      <c r="B392" s="88"/>
      <c r="C392" s="88"/>
      <c r="D392" s="89"/>
    </row>
    <row r="393" spans="1:4" s="90" customFormat="1" x14ac:dyDescent="0.25">
      <c r="A393" s="88"/>
      <c r="B393" s="88"/>
      <c r="C393" s="88"/>
      <c r="D393" s="89"/>
    </row>
    <row r="394" spans="1:4" s="90" customFormat="1" x14ac:dyDescent="0.25">
      <c r="A394" s="88"/>
      <c r="B394" s="88"/>
      <c r="C394" s="88"/>
      <c r="D394" s="89"/>
    </row>
    <row r="395" spans="1:4" s="90" customFormat="1" x14ac:dyDescent="0.25">
      <c r="A395" s="88"/>
      <c r="B395" s="88"/>
      <c r="C395" s="88"/>
      <c r="D395" s="89"/>
    </row>
    <row r="396" spans="1:4" s="90" customFormat="1" x14ac:dyDescent="0.25">
      <c r="A396" s="88"/>
      <c r="B396" s="88"/>
      <c r="C396" s="88"/>
      <c r="D396" s="89"/>
    </row>
    <row r="397" spans="1:4" s="90" customFormat="1" x14ac:dyDescent="0.25">
      <c r="A397" s="88"/>
      <c r="B397" s="88"/>
      <c r="C397" s="88"/>
      <c r="D397" s="89"/>
    </row>
    <row r="398" spans="1:4" s="90" customFormat="1" x14ac:dyDescent="0.25">
      <c r="A398" s="88"/>
      <c r="B398" s="88"/>
      <c r="C398" s="88"/>
      <c r="D398" s="89"/>
    </row>
    <row r="399" spans="1:4" s="90" customFormat="1" x14ac:dyDescent="0.25">
      <c r="A399" s="88"/>
      <c r="B399" s="88"/>
      <c r="C399" s="88"/>
      <c r="D399" s="89"/>
    </row>
    <row r="400" spans="1:4" s="90" customFormat="1" x14ac:dyDescent="0.25">
      <c r="A400" s="88"/>
      <c r="B400" s="88"/>
      <c r="C400" s="88"/>
      <c r="D400" s="89"/>
    </row>
    <row r="401" spans="1:4" s="90" customFormat="1" x14ac:dyDescent="0.25">
      <c r="A401" s="88"/>
      <c r="B401" s="88"/>
      <c r="C401" s="88"/>
      <c r="D401" s="89"/>
    </row>
    <row r="402" spans="1:4" s="90" customFormat="1" x14ac:dyDescent="0.25">
      <c r="A402" s="88"/>
      <c r="B402" s="88"/>
      <c r="C402" s="88"/>
      <c r="D402" s="89"/>
    </row>
    <row r="403" spans="1:4" s="90" customFormat="1" x14ac:dyDescent="0.25">
      <c r="A403" s="88"/>
      <c r="B403" s="88"/>
      <c r="C403" s="88"/>
      <c r="D403" s="89"/>
    </row>
    <row r="404" spans="1:4" s="90" customFormat="1" x14ac:dyDescent="0.25">
      <c r="A404" s="88"/>
      <c r="B404" s="88"/>
      <c r="C404" s="88"/>
      <c r="D404" s="89"/>
    </row>
    <row r="405" spans="1:4" s="90" customFormat="1" x14ac:dyDescent="0.25">
      <c r="A405" s="88"/>
      <c r="B405" s="88"/>
      <c r="C405" s="88"/>
      <c r="D405" s="89"/>
    </row>
    <row r="406" spans="1:4" s="90" customFormat="1" x14ac:dyDescent="0.25">
      <c r="A406" s="88"/>
      <c r="B406" s="88"/>
      <c r="C406" s="88"/>
      <c r="D406" s="89"/>
    </row>
    <row r="407" spans="1:4" s="90" customFormat="1" x14ac:dyDescent="0.25">
      <c r="A407" s="88"/>
      <c r="B407" s="88"/>
      <c r="C407" s="88"/>
      <c r="D407" s="89"/>
    </row>
    <row r="408" spans="1:4" s="90" customFormat="1" x14ac:dyDescent="0.25">
      <c r="A408" s="88"/>
      <c r="B408" s="88"/>
      <c r="C408" s="88"/>
      <c r="D408" s="89"/>
    </row>
    <row r="409" spans="1:4" s="90" customFormat="1" x14ac:dyDescent="0.25">
      <c r="A409" s="88"/>
      <c r="B409" s="88"/>
      <c r="C409" s="88"/>
      <c r="D409" s="89"/>
    </row>
    <row r="410" spans="1:4" s="90" customFormat="1" x14ac:dyDescent="0.25">
      <c r="A410" s="88"/>
      <c r="B410" s="88"/>
      <c r="C410" s="88"/>
      <c r="D410" s="89"/>
    </row>
    <row r="411" spans="1:4" s="90" customFormat="1" x14ac:dyDescent="0.25">
      <c r="A411" s="88"/>
      <c r="B411" s="88"/>
      <c r="C411" s="88"/>
      <c r="D411" s="89"/>
    </row>
    <row r="412" spans="1:4" s="90" customFormat="1" x14ac:dyDescent="0.25">
      <c r="A412" s="88"/>
      <c r="B412" s="88"/>
      <c r="C412" s="88"/>
      <c r="D412" s="89"/>
    </row>
    <row r="413" spans="1:4" s="90" customFormat="1" x14ac:dyDescent="0.25">
      <c r="A413" s="88"/>
      <c r="B413" s="88"/>
      <c r="C413" s="88"/>
      <c r="D413" s="89"/>
    </row>
    <row r="414" spans="1:4" s="90" customFormat="1" x14ac:dyDescent="0.25">
      <c r="A414" s="88"/>
      <c r="B414" s="88"/>
      <c r="C414" s="88"/>
      <c r="D414" s="89"/>
    </row>
    <row r="415" spans="1:4" s="90" customFormat="1" x14ac:dyDescent="0.25">
      <c r="A415" s="88"/>
      <c r="B415" s="88"/>
      <c r="C415" s="88"/>
      <c r="D415" s="89"/>
    </row>
    <row r="416" spans="1:4" s="90" customFormat="1" x14ac:dyDescent="0.25">
      <c r="A416" s="88"/>
      <c r="B416" s="88"/>
      <c r="C416" s="88"/>
      <c r="D416" s="89"/>
    </row>
    <row r="417" spans="1:4" s="90" customFormat="1" x14ac:dyDescent="0.25">
      <c r="A417" s="88"/>
      <c r="B417" s="88"/>
      <c r="C417" s="88"/>
      <c r="D417" s="89"/>
    </row>
    <row r="418" spans="1:4" s="90" customFormat="1" x14ac:dyDescent="0.25">
      <c r="A418" s="88"/>
      <c r="B418" s="88"/>
      <c r="C418" s="88"/>
      <c r="D418" s="89"/>
    </row>
    <row r="419" spans="1:4" s="90" customFormat="1" x14ac:dyDescent="0.25">
      <c r="A419" s="88"/>
      <c r="B419" s="88"/>
      <c r="C419" s="88"/>
      <c r="D419" s="89"/>
    </row>
    <row r="420" spans="1:4" s="90" customFormat="1" x14ac:dyDescent="0.25">
      <c r="A420" s="88"/>
      <c r="B420" s="88"/>
      <c r="C420" s="88"/>
      <c r="D420" s="89"/>
    </row>
    <row r="421" spans="1:4" s="90" customFormat="1" x14ac:dyDescent="0.25">
      <c r="A421" s="88"/>
      <c r="B421" s="88"/>
      <c r="C421" s="88"/>
      <c r="D421" s="89"/>
    </row>
    <row r="422" spans="1:4" s="90" customFormat="1" x14ac:dyDescent="0.25">
      <c r="A422" s="88"/>
      <c r="B422" s="88"/>
      <c r="C422" s="88"/>
      <c r="D422" s="89"/>
    </row>
    <row r="423" spans="1:4" s="90" customFormat="1" x14ac:dyDescent="0.25">
      <c r="A423" s="88"/>
      <c r="B423" s="88"/>
      <c r="C423" s="88"/>
      <c r="D423" s="89"/>
    </row>
    <row r="424" spans="1:4" s="90" customFormat="1" x14ac:dyDescent="0.25">
      <c r="A424" s="88"/>
      <c r="B424" s="88"/>
      <c r="C424" s="88"/>
      <c r="D424" s="89"/>
    </row>
    <row r="425" spans="1:4" s="90" customFormat="1" x14ac:dyDescent="0.25">
      <c r="A425" s="88"/>
      <c r="B425" s="88"/>
      <c r="C425" s="88"/>
      <c r="D425" s="89"/>
    </row>
    <row r="426" spans="1:4" s="90" customFormat="1" x14ac:dyDescent="0.25">
      <c r="A426" s="88"/>
      <c r="B426" s="88"/>
      <c r="C426" s="88"/>
      <c r="D426" s="89"/>
    </row>
    <row r="427" spans="1:4" s="90" customFormat="1" x14ac:dyDescent="0.25">
      <c r="A427" s="88"/>
      <c r="B427" s="88"/>
      <c r="C427" s="88"/>
      <c r="D427" s="89"/>
    </row>
    <row r="428" spans="1:4" s="90" customFormat="1" x14ac:dyDescent="0.25">
      <c r="A428" s="88"/>
      <c r="B428" s="88"/>
      <c r="C428" s="88"/>
      <c r="D428" s="89"/>
    </row>
    <row r="429" spans="1:4" s="90" customFormat="1" x14ac:dyDescent="0.25">
      <c r="A429" s="88"/>
      <c r="B429" s="88"/>
      <c r="C429" s="88"/>
      <c r="D429" s="89"/>
    </row>
    <row r="430" spans="1:4" s="90" customFormat="1" x14ac:dyDescent="0.25">
      <c r="A430" s="88"/>
      <c r="B430" s="88"/>
      <c r="C430" s="88"/>
      <c r="D430" s="89"/>
    </row>
    <row r="431" spans="1:4" s="90" customFormat="1" x14ac:dyDescent="0.25">
      <c r="A431" s="88"/>
      <c r="B431" s="88"/>
      <c r="C431" s="88"/>
      <c r="D431" s="89"/>
    </row>
    <row r="432" spans="1:4" s="90" customFormat="1" x14ac:dyDescent="0.25">
      <c r="A432" s="88"/>
      <c r="B432" s="88"/>
      <c r="C432" s="88"/>
      <c r="D432" s="89"/>
    </row>
    <row r="433" spans="1:4" s="90" customFormat="1" x14ac:dyDescent="0.25">
      <c r="A433" s="88"/>
      <c r="B433" s="88"/>
      <c r="C433" s="88"/>
      <c r="D433" s="89"/>
    </row>
    <row r="434" spans="1:4" s="90" customFormat="1" x14ac:dyDescent="0.25">
      <c r="A434" s="88"/>
      <c r="B434" s="88"/>
      <c r="C434" s="88"/>
      <c r="D434" s="89"/>
    </row>
    <row r="435" spans="1:4" s="90" customFormat="1" x14ac:dyDescent="0.25">
      <c r="A435" s="88"/>
      <c r="B435" s="88"/>
      <c r="C435" s="88"/>
      <c r="D435" s="89"/>
    </row>
    <row r="436" spans="1:4" s="90" customFormat="1" x14ac:dyDescent="0.25">
      <c r="A436" s="88"/>
      <c r="B436" s="88"/>
      <c r="C436" s="88"/>
      <c r="D436" s="89"/>
    </row>
    <row r="437" spans="1:4" s="90" customFormat="1" x14ac:dyDescent="0.25">
      <c r="A437" s="88"/>
      <c r="B437" s="88"/>
      <c r="C437" s="88"/>
      <c r="D437" s="89"/>
    </row>
    <row r="438" spans="1:4" s="90" customFormat="1" x14ac:dyDescent="0.25">
      <c r="A438" s="88"/>
      <c r="B438" s="88"/>
      <c r="C438" s="88"/>
      <c r="D438" s="89"/>
    </row>
    <row r="439" spans="1:4" s="90" customFormat="1" x14ac:dyDescent="0.25">
      <c r="A439" s="88"/>
      <c r="B439" s="88"/>
      <c r="C439" s="88"/>
      <c r="D439" s="89"/>
    </row>
    <row r="440" spans="1:4" s="90" customFormat="1" x14ac:dyDescent="0.25">
      <c r="A440" s="88"/>
      <c r="B440" s="88"/>
      <c r="C440" s="88"/>
      <c r="D440" s="89"/>
    </row>
    <row r="441" spans="1:4" s="90" customFormat="1" x14ac:dyDescent="0.25">
      <c r="A441" s="88"/>
      <c r="B441" s="88"/>
      <c r="C441" s="88"/>
      <c r="D441" s="89"/>
    </row>
    <row r="442" spans="1:4" s="90" customFormat="1" x14ac:dyDescent="0.25">
      <c r="A442" s="88"/>
      <c r="B442" s="88"/>
      <c r="C442" s="88"/>
      <c r="D442" s="89"/>
    </row>
    <row r="443" spans="1:4" s="90" customFormat="1" x14ac:dyDescent="0.25">
      <c r="A443" s="88"/>
      <c r="B443" s="88"/>
      <c r="C443" s="88"/>
      <c r="D443" s="89"/>
    </row>
    <row r="444" spans="1:4" s="90" customFormat="1" x14ac:dyDescent="0.25">
      <c r="A444" s="88"/>
      <c r="B444" s="88"/>
      <c r="C444" s="88"/>
      <c r="D444" s="89"/>
    </row>
    <row r="445" spans="1:4" s="90" customFormat="1" x14ac:dyDescent="0.25">
      <c r="A445" s="88"/>
      <c r="B445" s="88"/>
      <c r="C445" s="88"/>
      <c r="D445" s="89"/>
    </row>
    <row r="446" spans="1:4" s="90" customFormat="1" x14ac:dyDescent="0.25">
      <c r="A446" s="88"/>
      <c r="B446" s="88"/>
      <c r="C446" s="88"/>
      <c r="D446" s="89"/>
    </row>
    <row r="447" spans="1:4" s="90" customFormat="1" x14ac:dyDescent="0.25">
      <c r="A447" s="88"/>
      <c r="B447" s="88"/>
      <c r="C447" s="88"/>
      <c r="D447" s="89"/>
    </row>
    <row r="448" spans="1:4" s="90" customFormat="1" x14ac:dyDescent="0.25">
      <c r="A448" s="88"/>
      <c r="B448" s="88"/>
      <c r="C448" s="88"/>
      <c r="D448" s="89"/>
    </row>
    <row r="449" spans="1:4" s="90" customFormat="1" x14ac:dyDescent="0.25">
      <c r="A449" s="88"/>
      <c r="B449" s="88"/>
      <c r="C449" s="88"/>
      <c r="D449" s="89"/>
    </row>
    <row r="450" spans="1:4" s="90" customFormat="1" x14ac:dyDescent="0.25">
      <c r="A450" s="88"/>
      <c r="B450" s="88"/>
      <c r="C450" s="88"/>
      <c r="D450" s="89"/>
    </row>
    <row r="451" spans="1:4" s="90" customFormat="1" x14ac:dyDescent="0.25">
      <c r="A451" s="88"/>
      <c r="B451" s="88"/>
      <c r="C451" s="88"/>
      <c r="D451" s="89"/>
    </row>
    <row r="452" spans="1:4" s="90" customFormat="1" x14ac:dyDescent="0.25">
      <c r="A452" s="88"/>
      <c r="B452" s="88"/>
      <c r="C452" s="88"/>
      <c r="D452" s="89"/>
    </row>
    <row r="453" spans="1:4" s="90" customFormat="1" x14ac:dyDescent="0.25">
      <c r="A453" s="88"/>
      <c r="B453" s="88"/>
      <c r="C453" s="88"/>
      <c r="D453" s="89"/>
    </row>
    <row r="454" spans="1:4" s="90" customFormat="1" x14ac:dyDescent="0.25">
      <c r="A454" s="88"/>
      <c r="B454" s="88"/>
      <c r="C454" s="88"/>
      <c r="D454" s="89"/>
    </row>
    <row r="455" spans="1:4" s="90" customFormat="1" x14ac:dyDescent="0.25">
      <c r="A455" s="88"/>
      <c r="B455" s="88"/>
      <c r="C455" s="88"/>
      <c r="D455" s="89"/>
    </row>
    <row r="456" spans="1:4" s="90" customFormat="1" x14ac:dyDescent="0.25">
      <c r="A456" s="88"/>
      <c r="B456" s="88"/>
      <c r="C456" s="88"/>
      <c r="D456" s="89"/>
    </row>
    <row r="457" spans="1:4" s="90" customFormat="1" x14ac:dyDescent="0.25">
      <c r="A457" s="88"/>
      <c r="B457" s="88"/>
      <c r="C457" s="88"/>
      <c r="D457" s="89"/>
    </row>
    <row r="458" spans="1:4" s="90" customFormat="1" x14ac:dyDescent="0.25">
      <c r="A458" s="88"/>
      <c r="B458" s="88"/>
      <c r="C458" s="88"/>
      <c r="D458" s="89"/>
    </row>
    <row r="459" spans="1:4" s="90" customFormat="1" x14ac:dyDescent="0.25">
      <c r="A459" s="88"/>
      <c r="B459" s="88"/>
      <c r="C459" s="88"/>
      <c r="D459" s="89"/>
    </row>
    <row r="460" spans="1:4" s="90" customFormat="1" x14ac:dyDescent="0.25">
      <c r="A460" s="88"/>
      <c r="B460" s="88"/>
      <c r="C460" s="88"/>
      <c r="D460" s="89"/>
    </row>
    <row r="461" spans="1:4" s="90" customFormat="1" x14ac:dyDescent="0.25">
      <c r="A461" s="88"/>
      <c r="B461" s="88"/>
      <c r="C461" s="88"/>
      <c r="D461" s="89"/>
    </row>
    <row r="462" spans="1:4" s="90" customFormat="1" x14ac:dyDescent="0.25">
      <c r="A462" s="88"/>
      <c r="B462" s="88"/>
      <c r="C462" s="88"/>
      <c r="D462" s="89"/>
    </row>
    <row r="463" spans="1:4" s="90" customFormat="1" x14ac:dyDescent="0.25">
      <c r="A463" s="88"/>
      <c r="B463" s="88"/>
      <c r="C463" s="88"/>
      <c r="D463" s="89"/>
    </row>
    <row r="464" spans="1:4" s="90" customFormat="1" x14ac:dyDescent="0.25">
      <c r="A464" s="88"/>
      <c r="B464" s="88"/>
      <c r="C464" s="88"/>
      <c r="D464" s="89"/>
    </row>
    <row r="465" spans="1:4" s="90" customFormat="1" x14ac:dyDescent="0.25">
      <c r="A465" s="88"/>
      <c r="B465" s="88"/>
      <c r="C465" s="88"/>
      <c r="D465" s="89"/>
    </row>
    <row r="466" spans="1:4" s="90" customFormat="1" x14ac:dyDescent="0.25">
      <c r="A466" s="88"/>
      <c r="B466" s="88"/>
      <c r="C466" s="88"/>
      <c r="D466" s="89"/>
    </row>
    <row r="467" spans="1:4" s="90" customFormat="1" x14ac:dyDescent="0.25">
      <c r="A467" s="88"/>
      <c r="B467" s="88"/>
      <c r="C467" s="88"/>
      <c r="D467" s="89"/>
    </row>
    <row r="468" spans="1:4" s="90" customFormat="1" x14ac:dyDescent="0.25">
      <c r="A468" s="88"/>
      <c r="B468" s="88"/>
      <c r="C468" s="88"/>
      <c r="D468" s="89"/>
    </row>
    <row r="469" spans="1:4" s="90" customFormat="1" x14ac:dyDescent="0.25">
      <c r="A469" s="88"/>
      <c r="B469" s="88"/>
      <c r="C469" s="88"/>
      <c r="D469" s="89"/>
    </row>
    <row r="470" spans="1:4" s="90" customFormat="1" x14ac:dyDescent="0.25">
      <c r="A470" s="88"/>
      <c r="B470" s="88"/>
      <c r="C470" s="88"/>
      <c r="D470" s="89"/>
    </row>
    <row r="471" spans="1:4" s="90" customFormat="1" x14ac:dyDescent="0.25">
      <c r="A471" s="88"/>
      <c r="B471" s="88"/>
      <c r="C471" s="88"/>
      <c r="D471" s="89"/>
    </row>
    <row r="472" spans="1:4" s="90" customFormat="1" x14ac:dyDescent="0.25">
      <c r="A472" s="88"/>
      <c r="B472" s="88"/>
      <c r="C472" s="88"/>
      <c r="D472" s="89"/>
    </row>
    <row r="473" spans="1:4" s="90" customFormat="1" x14ac:dyDescent="0.25">
      <c r="A473" s="88"/>
      <c r="B473" s="88"/>
      <c r="C473" s="88"/>
      <c r="D473" s="89"/>
    </row>
    <row r="474" spans="1:4" s="90" customFormat="1" x14ac:dyDescent="0.25">
      <c r="A474" s="88"/>
      <c r="B474" s="88"/>
      <c r="C474" s="88"/>
      <c r="D474" s="89"/>
    </row>
    <row r="475" spans="1:4" s="90" customFormat="1" x14ac:dyDescent="0.25">
      <c r="A475" s="88"/>
      <c r="B475" s="88"/>
      <c r="C475" s="88"/>
      <c r="D475" s="89"/>
    </row>
    <row r="476" spans="1:4" s="90" customFormat="1" x14ac:dyDescent="0.25">
      <c r="A476" s="88"/>
      <c r="B476" s="88"/>
      <c r="C476" s="88"/>
      <c r="D476" s="89"/>
    </row>
    <row r="477" spans="1:4" s="90" customFormat="1" x14ac:dyDescent="0.25">
      <c r="A477" s="88"/>
      <c r="B477" s="88"/>
      <c r="C477" s="88"/>
      <c r="D477" s="89"/>
    </row>
    <row r="478" spans="1:4" s="90" customFormat="1" x14ac:dyDescent="0.25">
      <c r="A478" s="88"/>
      <c r="B478" s="88"/>
      <c r="C478" s="88"/>
      <c r="D478" s="89"/>
    </row>
    <row r="479" spans="1:4" s="90" customFormat="1" x14ac:dyDescent="0.25">
      <c r="A479" s="88"/>
      <c r="B479" s="88"/>
      <c r="C479" s="88"/>
      <c r="D479" s="89"/>
    </row>
    <row r="480" spans="1:4" s="90" customFormat="1" x14ac:dyDescent="0.25">
      <c r="A480" s="88"/>
      <c r="B480" s="88"/>
      <c r="C480" s="88"/>
      <c r="D480" s="89"/>
    </row>
    <row r="481" spans="1:4" s="90" customFormat="1" x14ac:dyDescent="0.25">
      <c r="A481" s="88"/>
      <c r="B481" s="88"/>
      <c r="C481" s="88"/>
      <c r="D481" s="89"/>
    </row>
    <row r="482" spans="1:4" s="90" customFormat="1" x14ac:dyDescent="0.25">
      <c r="A482" s="88"/>
      <c r="B482" s="88"/>
      <c r="C482" s="88"/>
      <c r="D482" s="89"/>
    </row>
    <row r="483" spans="1:4" s="90" customFormat="1" x14ac:dyDescent="0.25">
      <c r="A483" s="88"/>
      <c r="B483" s="88"/>
      <c r="C483" s="88"/>
      <c r="D483" s="89"/>
    </row>
    <row r="484" spans="1:4" s="90" customFormat="1" x14ac:dyDescent="0.25">
      <c r="A484" s="88"/>
      <c r="B484" s="88"/>
      <c r="C484" s="88"/>
      <c r="D484" s="89"/>
    </row>
    <row r="485" spans="1:4" s="90" customFormat="1" x14ac:dyDescent="0.25">
      <c r="A485" s="88"/>
      <c r="B485" s="88"/>
      <c r="C485" s="88"/>
      <c r="D485" s="89"/>
    </row>
    <row r="486" spans="1:4" s="90" customFormat="1" x14ac:dyDescent="0.25">
      <c r="A486" s="88"/>
      <c r="B486" s="88"/>
      <c r="C486" s="88"/>
      <c r="D486" s="89"/>
    </row>
    <row r="487" spans="1:4" s="90" customFormat="1" x14ac:dyDescent="0.25">
      <c r="A487" s="88"/>
      <c r="B487" s="88"/>
      <c r="C487" s="88"/>
      <c r="D487" s="89"/>
    </row>
    <row r="488" spans="1:4" s="90" customFormat="1" x14ac:dyDescent="0.25">
      <c r="A488" s="88"/>
      <c r="B488" s="88"/>
      <c r="C488" s="88"/>
      <c r="D488" s="89"/>
    </row>
    <row r="489" spans="1:4" s="90" customFormat="1" x14ac:dyDescent="0.25">
      <c r="A489" s="88"/>
      <c r="B489" s="88"/>
      <c r="C489" s="88"/>
      <c r="D489" s="89"/>
    </row>
    <row r="490" spans="1:4" s="90" customFormat="1" x14ac:dyDescent="0.25">
      <c r="A490" s="88"/>
      <c r="B490" s="88"/>
      <c r="C490" s="88"/>
      <c r="D490" s="89"/>
    </row>
    <row r="491" spans="1:4" s="90" customFormat="1" x14ac:dyDescent="0.25">
      <c r="A491" s="88"/>
      <c r="B491" s="88"/>
      <c r="C491" s="88"/>
      <c r="D491" s="89"/>
    </row>
    <row r="492" spans="1:4" s="90" customFormat="1" x14ac:dyDescent="0.25">
      <c r="A492" s="88"/>
      <c r="B492" s="88"/>
      <c r="C492" s="88"/>
      <c r="D492" s="89"/>
    </row>
    <row r="493" spans="1:4" s="90" customFormat="1" x14ac:dyDescent="0.25">
      <c r="A493" s="88"/>
      <c r="B493" s="88"/>
      <c r="C493" s="88"/>
      <c r="D493" s="89"/>
    </row>
    <row r="494" spans="1:4" s="90" customFormat="1" x14ac:dyDescent="0.25">
      <c r="A494" s="88"/>
      <c r="B494" s="88"/>
      <c r="C494" s="88"/>
      <c r="D494" s="89"/>
    </row>
    <row r="495" spans="1:4" s="90" customFormat="1" x14ac:dyDescent="0.25">
      <c r="A495" s="88"/>
      <c r="B495" s="88"/>
      <c r="C495" s="88"/>
      <c r="D495" s="89"/>
    </row>
    <row r="496" spans="1:4" s="90" customFormat="1" x14ac:dyDescent="0.25">
      <c r="A496" s="88"/>
      <c r="B496" s="88"/>
      <c r="C496" s="88"/>
      <c r="D496" s="89"/>
    </row>
    <row r="497" spans="1:4" s="90" customFormat="1" x14ac:dyDescent="0.25">
      <c r="A497" s="88"/>
      <c r="B497" s="88"/>
      <c r="C497" s="88"/>
      <c r="D497" s="89"/>
    </row>
    <row r="498" spans="1:4" s="90" customFormat="1" x14ac:dyDescent="0.25">
      <c r="A498" s="88"/>
      <c r="B498" s="88"/>
      <c r="C498" s="88"/>
      <c r="D498" s="89"/>
    </row>
    <row r="499" spans="1:4" s="90" customFormat="1" x14ac:dyDescent="0.25">
      <c r="A499" s="88"/>
      <c r="B499" s="88"/>
      <c r="C499" s="88"/>
      <c r="D499" s="89"/>
    </row>
    <row r="500" spans="1:4" s="90" customFormat="1" x14ac:dyDescent="0.25">
      <c r="A500" s="88"/>
      <c r="B500" s="88"/>
      <c r="C500" s="88"/>
      <c r="D500" s="89"/>
    </row>
    <row r="501" spans="1:4" s="90" customFormat="1" x14ac:dyDescent="0.25">
      <c r="A501" s="88"/>
      <c r="B501" s="88"/>
      <c r="C501" s="88"/>
      <c r="D501" s="89"/>
    </row>
    <row r="502" spans="1:4" s="90" customFormat="1" x14ac:dyDescent="0.25">
      <c r="A502" s="88"/>
      <c r="B502" s="88"/>
      <c r="C502" s="88"/>
      <c r="D502" s="89"/>
    </row>
    <row r="503" spans="1:4" s="90" customFormat="1" x14ac:dyDescent="0.25">
      <c r="A503" s="88"/>
      <c r="B503" s="88"/>
      <c r="C503" s="88"/>
      <c r="D503" s="89"/>
    </row>
    <row r="504" spans="1:4" s="90" customFormat="1" x14ac:dyDescent="0.25">
      <c r="A504" s="88"/>
      <c r="B504" s="88"/>
      <c r="C504" s="88"/>
      <c r="D504" s="89"/>
    </row>
    <row r="505" spans="1:4" s="90" customFormat="1" x14ac:dyDescent="0.25">
      <c r="A505" s="88"/>
      <c r="B505" s="88"/>
      <c r="C505" s="88"/>
      <c r="D505" s="89"/>
    </row>
    <row r="506" spans="1:4" s="90" customFormat="1" x14ac:dyDescent="0.25">
      <c r="A506" s="88"/>
      <c r="B506" s="88"/>
      <c r="C506" s="88"/>
      <c r="D506" s="89"/>
    </row>
    <row r="507" spans="1:4" s="90" customFormat="1" x14ac:dyDescent="0.25">
      <c r="A507" s="88"/>
      <c r="B507" s="88"/>
      <c r="C507" s="88"/>
      <c r="D507" s="89"/>
    </row>
    <row r="508" spans="1:4" s="90" customFormat="1" x14ac:dyDescent="0.25">
      <c r="A508" s="88"/>
      <c r="B508" s="88"/>
      <c r="C508" s="88"/>
      <c r="D508" s="89"/>
    </row>
    <row r="509" spans="1:4" s="90" customFormat="1" x14ac:dyDescent="0.25">
      <c r="A509" s="88"/>
      <c r="B509" s="88"/>
      <c r="C509" s="88"/>
      <c r="D509" s="89"/>
    </row>
    <row r="510" spans="1:4" s="90" customFormat="1" x14ac:dyDescent="0.25">
      <c r="A510" s="88"/>
      <c r="B510" s="88"/>
      <c r="C510" s="88"/>
      <c r="D510" s="89"/>
    </row>
    <row r="511" spans="1:4" s="90" customFormat="1" x14ac:dyDescent="0.25">
      <c r="A511" s="88"/>
      <c r="B511" s="88"/>
      <c r="C511" s="88"/>
      <c r="D511" s="89"/>
    </row>
    <row r="512" spans="1:4" s="90" customFormat="1" x14ac:dyDescent="0.25">
      <c r="A512" s="88"/>
      <c r="B512" s="88"/>
      <c r="C512" s="88"/>
      <c r="D512" s="89"/>
    </row>
    <row r="513" spans="1:4" s="90" customFormat="1" x14ac:dyDescent="0.25">
      <c r="A513" s="88"/>
      <c r="B513" s="88"/>
      <c r="C513" s="88"/>
      <c r="D513" s="89"/>
    </row>
    <row r="514" spans="1:4" s="90" customFormat="1" x14ac:dyDescent="0.25">
      <c r="A514" s="88"/>
      <c r="B514" s="88"/>
      <c r="C514" s="88"/>
      <c r="D514" s="89"/>
    </row>
    <row r="515" spans="1:4" s="90" customFormat="1" x14ac:dyDescent="0.25">
      <c r="A515" s="88"/>
      <c r="B515" s="88"/>
      <c r="C515" s="88"/>
      <c r="D515" s="89"/>
    </row>
    <row r="516" spans="1:4" s="90" customFormat="1" x14ac:dyDescent="0.25">
      <c r="A516" s="88"/>
      <c r="B516" s="88"/>
      <c r="C516" s="88"/>
      <c r="D516" s="89"/>
    </row>
    <row r="517" spans="1:4" s="90" customFormat="1" x14ac:dyDescent="0.25">
      <c r="A517" s="88"/>
      <c r="B517" s="88"/>
      <c r="C517" s="88"/>
      <c r="D517" s="89"/>
    </row>
    <row r="518" spans="1:4" s="90" customFormat="1" x14ac:dyDescent="0.25">
      <c r="A518" s="88"/>
      <c r="B518" s="88"/>
      <c r="C518" s="88"/>
      <c r="D518" s="89"/>
    </row>
    <row r="519" spans="1:4" s="90" customFormat="1" x14ac:dyDescent="0.25">
      <c r="A519" s="88"/>
      <c r="B519" s="88"/>
      <c r="C519" s="88"/>
      <c r="D519" s="89"/>
    </row>
    <row r="520" spans="1:4" s="90" customFormat="1" x14ac:dyDescent="0.25">
      <c r="A520" s="88"/>
      <c r="B520" s="88"/>
      <c r="C520" s="88"/>
      <c r="D520" s="89"/>
    </row>
    <row r="521" spans="1:4" s="90" customFormat="1" x14ac:dyDescent="0.25">
      <c r="A521" s="88"/>
      <c r="B521" s="88"/>
      <c r="C521" s="88"/>
      <c r="D521" s="89"/>
    </row>
    <row r="522" spans="1:4" s="90" customFormat="1" x14ac:dyDescent="0.25">
      <c r="A522" s="88"/>
      <c r="B522" s="88"/>
      <c r="C522" s="88"/>
      <c r="D522" s="89"/>
    </row>
    <row r="523" spans="1:4" s="90" customFormat="1" x14ac:dyDescent="0.25">
      <c r="A523" s="88"/>
      <c r="B523" s="88"/>
      <c r="C523" s="88"/>
      <c r="D523" s="89"/>
    </row>
    <row r="524" spans="1:4" s="90" customFormat="1" x14ac:dyDescent="0.25">
      <c r="A524" s="88"/>
      <c r="B524" s="88"/>
      <c r="C524" s="88"/>
      <c r="D524" s="89"/>
    </row>
    <row r="525" spans="1:4" s="90" customFormat="1" x14ac:dyDescent="0.25">
      <c r="A525" s="88"/>
      <c r="B525" s="88"/>
      <c r="C525" s="88"/>
      <c r="D525" s="89"/>
    </row>
    <row r="526" spans="1:4" s="90" customFormat="1" x14ac:dyDescent="0.25">
      <c r="A526" s="88"/>
      <c r="B526" s="88"/>
      <c r="C526" s="88"/>
      <c r="D526" s="89"/>
    </row>
    <row r="527" spans="1:4" s="90" customFormat="1" x14ac:dyDescent="0.25">
      <c r="A527" s="88"/>
      <c r="B527" s="88"/>
      <c r="C527" s="88"/>
      <c r="D527" s="89"/>
    </row>
    <row r="528" spans="1:4" s="90" customFormat="1" x14ac:dyDescent="0.25">
      <c r="A528" s="88"/>
      <c r="B528" s="88"/>
      <c r="C528" s="88"/>
      <c r="D528" s="89"/>
    </row>
    <row r="529" spans="1:4" s="90" customFormat="1" x14ac:dyDescent="0.25">
      <c r="A529" s="88"/>
      <c r="B529" s="88"/>
      <c r="C529" s="88"/>
      <c r="D529" s="89"/>
    </row>
    <row r="530" spans="1:4" s="90" customFormat="1" x14ac:dyDescent="0.25">
      <c r="A530" s="88"/>
      <c r="B530" s="88"/>
      <c r="C530" s="88"/>
      <c r="D530" s="89"/>
    </row>
    <row r="531" spans="1:4" s="90" customFormat="1" x14ac:dyDescent="0.25">
      <c r="A531" s="88"/>
      <c r="B531" s="88"/>
      <c r="C531" s="88"/>
      <c r="D531" s="89"/>
    </row>
    <row r="532" spans="1:4" s="90" customFormat="1" x14ac:dyDescent="0.25">
      <c r="A532" s="88"/>
      <c r="B532" s="88"/>
      <c r="C532" s="88"/>
      <c r="D532" s="89"/>
    </row>
    <row r="533" spans="1:4" s="90" customFormat="1" x14ac:dyDescent="0.25">
      <c r="A533" s="88"/>
      <c r="B533" s="88"/>
      <c r="C533" s="88"/>
      <c r="D533" s="89"/>
    </row>
    <row r="534" spans="1:4" s="90" customFormat="1" x14ac:dyDescent="0.25">
      <c r="A534" s="88"/>
      <c r="B534" s="88"/>
      <c r="C534" s="88"/>
      <c r="D534" s="89"/>
    </row>
    <row r="535" spans="1:4" s="90" customFormat="1" x14ac:dyDescent="0.25">
      <c r="A535" s="88"/>
      <c r="B535" s="88"/>
      <c r="C535" s="88"/>
      <c r="D535" s="89"/>
    </row>
    <row r="536" spans="1:4" s="90" customFormat="1" x14ac:dyDescent="0.25">
      <c r="A536" s="88"/>
      <c r="B536" s="88"/>
      <c r="C536" s="88"/>
      <c r="D536" s="89"/>
    </row>
    <row r="537" spans="1:4" s="90" customFormat="1" x14ac:dyDescent="0.25">
      <c r="A537" s="88"/>
      <c r="B537" s="88"/>
      <c r="C537" s="88"/>
      <c r="D537" s="89"/>
    </row>
    <row r="538" spans="1:4" s="90" customFormat="1" x14ac:dyDescent="0.25">
      <c r="A538" s="88"/>
      <c r="B538" s="88"/>
      <c r="C538" s="88"/>
      <c r="D538" s="89"/>
    </row>
    <row r="539" spans="1:4" s="90" customFormat="1" x14ac:dyDescent="0.25">
      <c r="A539" s="88"/>
      <c r="B539" s="88"/>
      <c r="C539" s="88"/>
      <c r="D539" s="89"/>
    </row>
    <row r="540" spans="1:4" s="90" customFormat="1" x14ac:dyDescent="0.25">
      <c r="A540" s="88"/>
      <c r="B540" s="88"/>
      <c r="C540" s="88"/>
      <c r="D540" s="89"/>
    </row>
    <row r="541" spans="1:4" s="90" customFormat="1" x14ac:dyDescent="0.25">
      <c r="A541" s="88"/>
      <c r="B541" s="88"/>
      <c r="C541" s="88"/>
      <c r="D541" s="89"/>
    </row>
    <row r="542" spans="1:4" s="90" customFormat="1" x14ac:dyDescent="0.25">
      <c r="A542" s="88"/>
      <c r="B542" s="88"/>
      <c r="C542" s="88"/>
      <c r="D542" s="89"/>
    </row>
    <row r="543" spans="1:4" s="90" customFormat="1" x14ac:dyDescent="0.25">
      <c r="A543" s="88"/>
      <c r="B543" s="88"/>
      <c r="C543" s="88"/>
      <c r="D543" s="89"/>
    </row>
    <row r="544" spans="1:4" s="90" customFormat="1" x14ac:dyDescent="0.25">
      <c r="A544" s="88"/>
      <c r="B544" s="88"/>
      <c r="C544" s="88"/>
      <c r="D544" s="89"/>
    </row>
    <row r="545" spans="1:4" s="90" customFormat="1" x14ac:dyDescent="0.25">
      <c r="A545" s="88"/>
      <c r="B545" s="88"/>
      <c r="C545" s="88"/>
      <c r="D545" s="89"/>
    </row>
    <row r="546" spans="1:4" s="90" customFormat="1" x14ac:dyDescent="0.25">
      <c r="A546" s="88"/>
      <c r="B546" s="88"/>
      <c r="C546" s="88"/>
      <c r="D546" s="89"/>
    </row>
    <row r="547" spans="1:4" s="90" customFormat="1" x14ac:dyDescent="0.25">
      <c r="A547" s="88"/>
      <c r="B547" s="88"/>
      <c r="C547" s="88"/>
      <c r="D547" s="89"/>
    </row>
    <row r="548" spans="1:4" s="90" customFormat="1" x14ac:dyDescent="0.25">
      <c r="A548" s="88"/>
      <c r="B548" s="88"/>
      <c r="C548" s="88"/>
      <c r="D548" s="89"/>
    </row>
    <row r="549" spans="1:4" s="90" customFormat="1" x14ac:dyDescent="0.25">
      <c r="A549" s="88"/>
      <c r="B549" s="88"/>
      <c r="C549" s="88"/>
      <c r="D549" s="89"/>
    </row>
    <row r="550" spans="1:4" s="90" customFormat="1" x14ac:dyDescent="0.25">
      <c r="A550" s="88"/>
      <c r="B550" s="88"/>
      <c r="C550" s="88"/>
      <c r="D550" s="89"/>
    </row>
    <row r="551" spans="1:4" s="90" customFormat="1" x14ac:dyDescent="0.25">
      <c r="A551" s="88"/>
      <c r="B551" s="88"/>
      <c r="C551" s="88"/>
      <c r="D551" s="89"/>
    </row>
    <row r="552" spans="1:4" s="90" customFormat="1" x14ac:dyDescent="0.25">
      <c r="A552" s="88"/>
      <c r="B552" s="88"/>
      <c r="C552" s="88"/>
      <c r="D552" s="89"/>
    </row>
    <row r="553" spans="1:4" s="90" customFormat="1" x14ac:dyDescent="0.25">
      <c r="A553" s="88"/>
      <c r="B553" s="88"/>
      <c r="C553" s="88"/>
      <c r="D553" s="89"/>
    </row>
    <row r="554" spans="1:4" s="90" customFormat="1" x14ac:dyDescent="0.25">
      <c r="A554" s="88"/>
      <c r="B554" s="88"/>
      <c r="C554" s="88"/>
      <c r="D554" s="89"/>
    </row>
    <row r="555" spans="1:4" s="90" customFormat="1" x14ac:dyDescent="0.25">
      <c r="A555" s="88"/>
      <c r="B555" s="88"/>
      <c r="C555" s="88"/>
      <c r="D555" s="89"/>
    </row>
    <row r="556" spans="1:4" s="90" customFormat="1" x14ac:dyDescent="0.25">
      <c r="A556" s="88"/>
      <c r="B556" s="88"/>
      <c r="C556" s="88"/>
      <c r="D556" s="89"/>
    </row>
    <row r="557" spans="1:4" s="90" customFormat="1" x14ac:dyDescent="0.25">
      <c r="A557" s="88"/>
      <c r="B557" s="88"/>
      <c r="C557" s="88"/>
      <c r="D557" s="89"/>
    </row>
    <row r="558" spans="1:4" s="90" customFormat="1" x14ac:dyDescent="0.25">
      <c r="A558" s="88"/>
      <c r="B558" s="88"/>
      <c r="C558" s="88"/>
      <c r="D558" s="89"/>
    </row>
    <row r="559" spans="1:4" s="90" customFormat="1" x14ac:dyDescent="0.25">
      <c r="A559" s="88"/>
      <c r="B559" s="88"/>
      <c r="C559" s="88"/>
      <c r="D559" s="89"/>
    </row>
    <row r="560" spans="1:4" s="90" customFormat="1" x14ac:dyDescent="0.25">
      <c r="A560" s="88"/>
      <c r="B560" s="88"/>
      <c r="C560" s="88"/>
      <c r="D560" s="89"/>
    </row>
    <row r="561" spans="1:4" s="90" customFormat="1" x14ac:dyDescent="0.25">
      <c r="A561" s="88"/>
      <c r="B561" s="88"/>
      <c r="C561" s="88"/>
      <c r="D561" s="89"/>
    </row>
    <row r="562" spans="1:4" s="90" customFormat="1" x14ac:dyDescent="0.25">
      <c r="A562" s="88"/>
      <c r="B562" s="88"/>
      <c r="C562" s="88"/>
      <c r="D562" s="89"/>
    </row>
    <row r="563" spans="1:4" s="90" customFormat="1" x14ac:dyDescent="0.25">
      <c r="A563" s="88"/>
      <c r="B563" s="88"/>
      <c r="C563" s="88"/>
      <c r="D563" s="89"/>
    </row>
    <row r="564" spans="1:4" s="90" customFormat="1" x14ac:dyDescent="0.25">
      <c r="A564" s="88"/>
      <c r="B564" s="88"/>
      <c r="C564" s="88"/>
      <c r="D564" s="89"/>
    </row>
    <row r="565" spans="1:4" s="90" customFormat="1" x14ac:dyDescent="0.25">
      <c r="A565" s="88"/>
      <c r="B565" s="88"/>
      <c r="C565" s="88"/>
      <c r="D565" s="89"/>
    </row>
    <row r="566" spans="1:4" s="90" customFormat="1" x14ac:dyDescent="0.25">
      <c r="A566" s="88"/>
      <c r="B566" s="88"/>
      <c r="C566" s="88"/>
      <c r="D566" s="89"/>
    </row>
    <row r="567" spans="1:4" s="90" customFormat="1" x14ac:dyDescent="0.25">
      <c r="A567" s="88"/>
      <c r="B567" s="88"/>
      <c r="C567" s="88"/>
      <c r="D567" s="89"/>
    </row>
    <row r="568" spans="1:4" s="90" customFormat="1" x14ac:dyDescent="0.25">
      <c r="A568" s="88"/>
      <c r="B568" s="88"/>
      <c r="C568" s="88"/>
      <c r="D568" s="89"/>
    </row>
    <row r="569" spans="1:4" s="90" customFormat="1" x14ac:dyDescent="0.25">
      <c r="A569" s="88"/>
      <c r="B569" s="88"/>
      <c r="C569" s="88"/>
      <c r="D569" s="89"/>
    </row>
    <row r="570" spans="1:4" s="90" customFormat="1" x14ac:dyDescent="0.25">
      <c r="A570" s="88"/>
      <c r="B570" s="88"/>
      <c r="C570" s="88"/>
      <c r="D570" s="89"/>
    </row>
    <row r="571" spans="1:4" s="90" customFormat="1" x14ac:dyDescent="0.25">
      <c r="A571" s="88"/>
      <c r="B571" s="88"/>
      <c r="C571" s="88"/>
      <c r="D571" s="89"/>
    </row>
    <row r="572" spans="1:4" s="90" customFormat="1" x14ac:dyDescent="0.25">
      <c r="A572" s="88"/>
      <c r="B572" s="88"/>
      <c r="C572" s="88"/>
      <c r="D572" s="89"/>
    </row>
    <row r="573" spans="1:4" s="90" customFormat="1" x14ac:dyDescent="0.25">
      <c r="A573" s="88"/>
      <c r="B573" s="88"/>
      <c r="C573" s="88"/>
      <c r="D573" s="89"/>
    </row>
    <row r="574" spans="1:4" s="90" customFormat="1" x14ac:dyDescent="0.25">
      <c r="A574" s="88"/>
      <c r="B574" s="88"/>
      <c r="C574" s="88"/>
      <c r="D574" s="89"/>
    </row>
    <row r="575" spans="1:4" s="90" customFormat="1" x14ac:dyDescent="0.25">
      <c r="A575" s="88"/>
      <c r="B575" s="88"/>
      <c r="C575" s="88"/>
      <c r="D575" s="89"/>
    </row>
    <row r="576" spans="1:4" s="90" customFormat="1" x14ac:dyDescent="0.25">
      <c r="A576" s="88"/>
      <c r="B576" s="88"/>
      <c r="C576" s="88"/>
      <c r="D576" s="89"/>
    </row>
    <row r="577" spans="1:4" s="90" customFormat="1" x14ac:dyDescent="0.25">
      <c r="A577" s="88"/>
      <c r="B577" s="88"/>
      <c r="C577" s="88"/>
      <c r="D577" s="89"/>
    </row>
    <row r="578" spans="1:4" s="90" customFormat="1" x14ac:dyDescent="0.25">
      <c r="A578" s="88"/>
      <c r="B578" s="88"/>
      <c r="C578" s="88"/>
      <c r="D578" s="89"/>
    </row>
    <row r="579" spans="1:4" s="90" customFormat="1" x14ac:dyDescent="0.25">
      <c r="A579" s="88"/>
      <c r="B579" s="88"/>
      <c r="C579" s="88"/>
      <c r="D579" s="89"/>
    </row>
    <row r="580" spans="1:4" s="90" customFormat="1" x14ac:dyDescent="0.25">
      <c r="A580" s="88"/>
      <c r="B580" s="88"/>
      <c r="C580" s="88"/>
      <c r="D580" s="89"/>
    </row>
    <row r="581" spans="1:4" s="90" customFormat="1" x14ac:dyDescent="0.25">
      <c r="A581" s="88"/>
      <c r="B581" s="88"/>
      <c r="C581" s="88"/>
      <c r="D581" s="89"/>
    </row>
    <row r="582" spans="1:4" s="90" customFormat="1" x14ac:dyDescent="0.25">
      <c r="A582" s="88"/>
      <c r="B582" s="88"/>
      <c r="C582" s="88"/>
      <c r="D582" s="89"/>
    </row>
    <row r="583" spans="1:4" s="90" customFormat="1" x14ac:dyDescent="0.25">
      <c r="A583" s="88"/>
      <c r="B583" s="88"/>
      <c r="C583" s="88"/>
      <c r="D583" s="89"/>
    </row>
    <row r="584" spans="1:4" s="90" customFormat="1" x14ac:dyDescent="0.25">
      <c r="A584" s="88"/>
      <c r="B584" s="88"/>
      <c r="C584" s="88"/>
      <c r="D584" s="89"/>
    </row>
    <row r="585" spans="1:4" s="90" customFormat="1" x14ac:dyDescent="0.25">
      <c r="A585" s="88"/>
      <c r="B585" s="88"/>
      <c r="C585" s="88"/>
      <c r="D585" s="89"/>
    </row>
    <row r="586" spans="1:4" s="90" customFormat="1" x14ac:dyDescent="0.25">
      <c r="A586" s="88"/>
      <c r="B586" s="88"/>
      <c r="C586" s="88"/>
      <c r="D586" s="89"/>
    </row>
    <row r="587" spans="1:4" s="90" customFormat="1" x14ac:dyDescent="0.25">
      <c r="A587" s="88"/>
      <c r="B587" s="88"/>
      <c r="C587" s="88"/>
      <c r="D587" s="89"/>
    </row>
    <row r="588" spans="1:4" s="90" customFormat="1" x14ac:dyDescent="0.25">
      <c r="A588" s="88"/>
      <c r="B588" s="88"/>
      <c r="C588" s="88"/>
      <c r="D588" s="89"/>
    </row>
    <row r="589" spans="1:4" s="90" customFormat="1" x14ac:dyDescent="0.25">
      <c r="A589" s="88"/>
      <c r="B589" s="88"/>
      <c r="C589" s="88"/>
      <c r="D589" s="89"/>
    </row>
    <row r="590" spans="1:4" s="90" customFormat="1" x14ac:dyDescent="0.25">
      <c r="A590" s="88"/>
      <c r="B590" s="88"/>
      <c r="C590" s="88"/>
      <c r="D590" s="89"/>
    </row>
    <row r="591" spans="1:4" s="90" customFormat="1" x14ac:dyDescent="0.25">
      <c r="A591" s="88"/>
      <c r="B591" s="88"/>
      <c r="C591" s="88"/>
      <c r="D591" s="89"/>
    </row>
    <row r="592" spans="1:4" s="90" customFormat="1" x14ac:dyDescent="0.25">
      <c r="A592" s="88"/>
      <c r="B592" s="88"/>
      <c r="C592" s="88"/>
      <c r="D592" s="89"/>
    </row>
    <row r="593" spans="1:4" s="90" customFormat="1" x14ac:dyDescent="0.25">
      <c r="A593" s="88"/>
      <c r="B593" s="88"/>
      <c r="C593" s="88"/>
      <c r="D593" s="89"/>
    </row>
    <row r="594" spans="1:4" s="90" customFormat="1" x14ac:dyDescent="0.25">
      <c r="A594" s="88"/>
      <c r="B594" s="88"/>
      <c r="C594" s="88"/>
      <c r="D594" s="89"/>
    </row>
    <row r="595" spans="1:4" s="90" customFormat="1" x14ac:dyDescent="0.25">
      <c r="A595" s="88"/>
      <c r="B595" s="88"/>
      <c r="C595" s="88"/>
      <c r="D595" s="89"/>
    </row>
    <row r="596" spans="1:4" s="90" customFormat="1" x14ac:dyDescent="0.25">
      <c r="A596" s="88"/>
      <c r="B596" s="88"/>
      <c r="C596" s="88"/>
      <c r="D596" s="89"/>
    </row>
    <row r="597" spans="1:4" s="90" customFormat="1" x14ac:dyDescent="0.25">
      <c r="A597" s="88"/>
      <c r="B597" s="88"/>
      <c r="C597" s="88"/>
      <c r="D597" s="89"/>
    </row>
    <row r="598" spans="1:4" s="90" customFormat="1" x14ac:dyDescent="0.25">
      <c r="A598" s="88"/>
      <c r="B598" s="88"/>
      <c r="C598" s="88"/>
      <c r="D598" s="89"/>
    </row>
    <row r="599" spans="1:4" s="90" customFormat="1" x14ac:dyDescent="0.25">
      <c r="A599" s="88"/>
      <c r="B599" s="88"/>
      <c r="C599" s="88"/>
      <c r="D599" s="89"/>
    </row>
    <row r="600" spans="1:4" s="90" customFormat="1" x14ac:dyDescent="0.25">
      <c r="A600" s="88"/>
      <c r="B600" s="88"/>
      <c r="C600" s="88"/>
      <c r="D600" s="89"/>
    </row>
    <row r="601" spans="1:4" s="90" customFormat="1" x14ac:dyDescent="0.25">
      <c r="A601" s="88"/>
      <c r="B601" s="88"/>
      <c r="C601" s="88"/>
      <c r="D601" s="89"/>
    </row>
    <row r="602" spans="1:4" s="90" customFormat="1" x14ac:dyDescent="0.25">
      <c r="A602" s="88"/>
      <c r="B602" s="88"/>
      <c r="C602" s="88"/>
      <c r="D602" s="89"/>
    </row>
    <row r="603" spans="1:4" s="90" customFormat="1" x14ac:dyDescent="0.25">
      <c r="A603" s="88"/>
      <c r="B603" s="88"/>
      <c r="C603" s="88"/>
      <c r="D603" s="89"/>
    </row>
    <row r="604" spans="1:4" s="90" customFormat="1" x14ac:dyDescent="0.25">
      <c r="A604" s="88"/>
      <c r="B604" s="88"/>
      <c r="C604" s="88"/>
      <c r="D604" s="89"/>
    </row>
    <row r="605" spans="1:4" s="90" customFormat="1" x14ac:dyDescent="0.25">
      <c r="A605" s="88"/>
      <c r="B605" s="88"/>
      <c r="C605" s="88"/>
      <c r="D605" s="89"/>
    </row>
    <row r="606" spans="1:4" s="90" customFormat="1" x14ac:dyDescent="0.25">
      <c r="A606" s="88"/>
      <c r="B606" s="88"/>
      <c r="C606" s="88"/>
      <c r="D606" s="89"/>
    </row>
    <row r="607" spans="1:4" s="90" customFormat="1" x14ac:dyDescent="0.25">
      <c r="A607" s="88"/>
      <c r="B607" s="88"/>
      <c r="C607" s="88"/>
      <c r="D607" s="89"/>
    </row>
    <row r="608" spans="1:4" s="90" customFormat="1" x14ac:dyDescent="0.25">
      <c r="A608" s="88"/>
      <c r="B608" s="88"/>
      <c r="C608" s="88"/>
      <c r="D608" s="89"/>
    </row>
    <row r="609" spans="1:4" s="90" customFormat="1" x14ac:dyDescent="0.25">
      <c r="A609" s="88"/>
      <c r="B609" s="88"/>
      <c r="C609" s="88"/>
      <c r="D609" s="89"/>
    </row>
    <row r="610" spans="1:4" s="90" customFormat="1" x14ac:dyDescent="0.25">
      <c r="A610" s="88"/>
      <c r="B610" s="88"/>
      <c r="C610" s="88"/>
      <c r="D610" s="89"/>
    </row>
    <row r="611" spans="1:4" s="90" customFormat="1" x14ac:dyDescent="0.25">
      <c r="A611" s="88"/>
      <c r="B611" s="88"/>
      <c r="C611" s="88"/>
      <c r="D611" s="89"/>
    </row>
    <row r="612" spans="1:4" s="90" customFormat="1" x14ac:dyDescent="0.25">
      <c r="A612" s="88"/>
      <c r="B612" s="88"/>
      <c r="C612" s="88"/>
      <c r="D612" s="89"/>
    </row>
    <row r="613" spans="1:4" s="90" customFormat="1" x14ac:dyDescent="0.25">
      <c r="A613" s="88"/>
      <c r="B613" s="88"/>
      <c r="C613" s="88"/>
      <c r="D613" s="89"/>
    </row>
    <row r="614" spans="1:4" s="90" customFormat="1" x14ac:dyDescent="0.25">
      <c r="A614" s="88"/>
      <c r="B614" s="88"/>
      <c r="C614" s="88"/>
      <c r="D614" s="89"/>
    </row>
    <row r="615" spans="1:4" s="90" customFormat="1" x14ac:dyDescent="0.25">
      <c r="A615" s="88"/>
      <c r="B615" s="88"/>
      <c r="C615" s="88"/>
      <c r="D615" s="89"/>
    </row>
    <row r="616" spans="1:4" s="90" customFormat="1" x14ac:dyDescent="0.25">
      <c r="A616" s="88"/>
      <c r="B616" s="88"/>
      <c r="C616" s="88"/>
      <c r="D616" s="89"/>
    </row>
    <row r="617" spans="1:4" s="90" customFormat="1" x14ac:dyDescent="0.25">
      <c r="A617" s="88"/>
      <c r="B617" s="88"/>
      <c r="C617" s="88"/>
      <c r="D617" s="89"/>
    </row>
    <row r="618" spans="1:4" s="90" customFormat="1" x14ac:dyDescent="0.25">
      <c r="A618" s="88"/>
      <c r="B618" s="88"/>
      <c r="C618" s="88"/>
      <c r="D618" s="89"/>
    </row>
    <row r="619" spans="1:4" s="90" customFormat="1" x14ac:dyDescent="0.25">
      <c r="A619" s="88"/>
      <c r="B619" s="88"/>
      <c r="C619" s="88"/>
      <c r="D619" s="89"/>
    </row>
    <row r="620" spans="1:4" s="90" customFormat="1" x14ac:dyDescent="0.25">
      <c r="A620" s="88"/>
      <c r="B620" s="88"/>
      <c r="C620" s="88"/>
      <c r="D620" s="89"/>
    </row>
    <row r="621" spans="1:4" s="90" customFormat="1" x14ac:dyDescent="0.25">
      <c r="A621" s="88"/>
      <c r="B621" s="88"/>
      <c r="C621" s="88"/>
      <c r="D621" s="89"/>
    </row>
    <row r="622" spans="1:4" s="90" customFormat="1" x14ac:dyDescent="0.25">
      <c r="A622" s="88"/>
      <c r="B622" s="88"/>
      <c r="C622" s="88"/>
      <c r="D622" s="89"/>
    </row>
    <row r="623" spans="1:4" s="90" customFormat="1" x14ac:dyDescent="0.25">
      <c r="A623" s="88"/>
      <c r="B623" s="88"/>
      <c r="C623" s="88"/>
      <c r="D623" s="89"/>
    </row>
    <row r="624" spans="1:4" s="90" customFormat="1" x14ac:dyDescent="0.25">
      <c r="A624" s="88"/>
      <c r="B624" s="88"/>
      <c r="C624" s="88"/>
      <c r="D624" s="89"/>
    </row>
    <row r="625" spans="1:4" s="90" customFormat="1" x14ac:dyDescent="0.25">
      <c r="A625" s="88"/>
      <c r="B625" s="88"/>
      <c r="C625" s="88"/>
      <c r="D625" s="89"/>
    </row>
    <row r="626" spans="1:4" s="90" customFormat="1" x14ac:dyDescent="0.25">
      <c r="A626" s="88"/>
      <c r="B626" s="88"/>
      <c r="C626" s="88"/>
      <c r="D626" s="89"/>
    </row>
    <row r="627" spans="1:4" s="90" customFormat="1" x14ac:dyDescent="0.25">
      <c r="A627" s="88"/>
      <c r="B627" s="88"/>
      <c r="C627" s="88"/>
      <c r="D627" s="89"/>
    </row>
    <row r="628" spans="1:4" s="90" customFormat="1" x14ac:dyDescent="0.25">
      <c r="A628" s="88"/>
      <c r="B628" s="88"/>
      <c r="C628" s="88"/>
      <c r="D628" s="89"/>
    </row>
    <row r="629" spans="1:4" s="90" customFormat="1" x14ac:dyDescent="0.25">
      <c r="A629" s="88"/>
      <c r="B629" s="88"/>
      <c r="C629" s="88"/>
      <c r="D629" s="89"/>
    </row>
    <row r="630" spans="1:4" s="90" customFormat="1" x14ac:dyDescent="0.25">
      <c r="A630" s="88"/>
      <c r="B630" s="88"/>
      <c r="C630" s="88"/>
      <c r="D630" s="89"/>
    </row>
    <row r="631" spans="1:4" s="90" customFormat="1" x14ac:dyDescent="0.25">
      <c r="A631" s="88"/>
      <c r="B631" s="88"/>
      <c r="C631" s="88"/>
      <c r="D631" s="89"/>
    </row>
    <row r="632" spans="1:4" s="90" customFormat="1" x14ac:dyDescent="0.25">
      <c r="A632" s="88"/>
      <c r="B632" s="88"/>
      <c r="C632" s="88"/>
      <c r="D632" s="89"/>
    </row>
    <row r="633" spans="1:4" s="90" customFormat="1" x14ac:dyDescent="0.25">
      <c r="A633" s="88"/>
      <c r="B633" s="88"/>
      <c r="C633" s="88"/>
      <c r="D633" s="89"/>
    </row>
    <row r="634" spans="1:4" s="90" customFormat="1" x14ac:dyDescent="0.25">
      <c r="A634" s="88"/>
      <c r="B634" s="88"/>
      <c r="C634" s="88"/>
      <c r="D634" s="89"/>
    </row>
    <row r="635" spans="1:4" s="90" customFormat="1" x14ac:dyDescent="0.25">
      <c r="A635" s="88"/>
      <c r="B635" s="88"/>
      <c r="C635" s="88"/>
      <c r="D635" s="89"/>
    </row>
    <row r="636" spans="1:4" s="90" customFormat="1" x14ac:dyDescent="0.25">
      <c r="A636" s="88"/>
      <c r="B636" s="88"/>
      <c r="C636" s="88"/>
      <c r="D636" s="89"/>
    </row>
    <row r="637" spans="1:4" s="90" customFormat="1" x14ac:dyDescent="0.25">
      <c r="A637" s="88"/>
      <c r="B637" s="88"/>
      <c r="C637" s="88"/>
      <c r="D637" s="89"/>
    </row>
    <row r="638" spans="1:4" s="90" customFormat="1" x14ac:dyDescent="0.25">
      <c r="A638" s="88"/>
      <c r="B638" s="88"/>
      <c r="C638" s="88"/>
      <c r="D638" s="89"/>
    </row>
    <row r="639" spans="1:4" s="90" customFormat="1" x14ac:dyDescent="0.25">
      <c r="A639" s="88"/>
      <c r="B639" s="88"/>
      <c r="C639" s="88"/>
      <c r="D639" s="89"/>
    </row>
    <row r="640" spans="1:4" s="90" customFormat="1" x14ac:dyDescent="0.25">
      <c r="A640" s="88"/>
      <c r="B640" s="88"/>
      <c r="C640" s="88"/>
      <c r="D640" s="89"/>
    </row>
    <row r="641" spans="1:4" s="90" customFormat="1" x14ac:dyDescent="0.25">
      <c r="A641" s="88"/>
      <c r="B641" s="88"/>
      <c r="C641" s="88"/>
      <c r="D641" s="89"/>
    </row>
    <row r="642" spans="1:4" s="90" customFormat="1" x14ac:dyDescent="0.25">
      <c r="A642" s="88"/>
      <c r="B642" s="88"/>
      <c r="C642" s="88"/>
      <c r="D642" s="89"/>
    </row>
    <row r="643" spans="1:4" s="90" customFormat="1" x14ac:dyDescent="0.25">
      <c r="A643" s="88"/>
      <c r="B643" s="88"/>
      <c r="C643" s="88"/>
      <c r="D643" s="89"/>
    </row>
    <row r="644" spans="1:4" s="90" customFormat="1" x14ac:dyDescent="0.25">
      <c r="A644" s="88"/>
      <c r="B644" s="88"/>
      <c r="C644" s="88"/>
      <c r="D644" s="89"/>
    </row>
    <row r="645" spans="1:4" s="90" customFormat="1" x14ac:dyDescent="0.25">
      <c r="A645" s="88"/>
      <c r="B645" s="88"/>
      <c r="C645" s="88"/>
      <c r="D645" s="89"/>
    </row>
    <row r="646" spans="1:4" s="90" customFormat="1" x14ac:dyDescent="0.25">
      <c r="A646" s="88"/>
      <c r="B646" s="88"/>
      <c r="C646" s="88"/>
      <c r="D646" s="89"/>
    </row>
    <row r="647" spans="1:4" s="90" customFormat="1" x14ac:dyDescent="0.25">
      <c r="A647" s="88"/>
      <c r="B647" s="88"/>
      <c r="C647" s="88"/>
      <c r="D647" s="89"/>
    </row>
    <row r="648" spans="1:4" s="90" customFormat="1" x14ac:dyDescent="0.25">
      <c r="A648" s="88"/>
      <c r="B648" s="88"/>
      <c r="C648" s="88"/>
      <c r="D648" s="89"/>
    </row>
    <row r="649" spans="1:4" s="90" customFormat="1" x14ac:dyDescent="0.25">
      <c r="A649" s="88"/>
      <c r="B649" s="88"/>
      <c r="C649" s="88"/>
      <c r="D649" s="89"/>
    </row>
    <row r="650" spans="1:4" s="90" customFormat="1" x14ac:dyDescent="0.25">
      <c r="A650" s="88"/>
      <c r="B650" s="88"/>
      <c r="C650" s="88"/>
      <c r="D650" s="89"/>
    </row>
    <row r="651" spans="1:4" s="90" customFormat="1" x14ac:dyDescent="0.25">
      <c r="A651" s="88"/>
      <c r="B651" s="88"/>
      <c r="C651" s="88"/>
      <c r="D651" s="89"/>
    </row>
    <row r="652" spans="1:4" s="90" customFormat="1" x14ac:dyDescent="0.25">
      <c r="A652" s="88"/>
      <c r="B652" s="88"/>
      <c r="C652" s="88"/>
      <c r="D652" s="89"/>
    </row>
    <row r="653" spans="1:4" s="90" customFormat="1" x14ac:dyDescent="0.25">
      <c r="A653" s="88"/>
      <c r="B653" s="88"/>
      <c r="C653" s="88"/>
      <c r="D653" s="89"/>
    </row>
    <row r="654" spans="1:4" s="90" customFormat="1" x14ac:dyDescent="0.25">
      <c r="A654" s="88"/>
      <c r="B654" s="88"/>
      <c r="C654" s="88"/>
      <c r="D654" s="89"/>
    </row>
    <row r="655" spans="1:4" s="90" customFormat="1" x14ac:dyDescent="0.25">
      <c r="A655" s="88"/>
      <c r="B655" s="88"/>
      <c r="C655" s="88"/>
      <c r="D655" s="89"/>
    </row>
    <row r="656" spans="1:4" s="90" customFormat="1" x14ac:dyDescent="0.25">
      <c r="A656" s="88"/>
      <c r="B656" s="88"/>
      <c r="C656" s="88"/>
      <c r="D656" s="89"/>
    </row>
    <row r="657" spans="1:4" s="90" customFormat="1" x14ac:dyDescent="0.25">
      <c r="A657" s="88"/>
      <c r="B657" s="88"/>
      <c r="C657" s="88"/>
      <c r="D657" s="89"/>
    </row>
    <row r="658" spans="1:4" s="90" customFormat="1" x14ac:dyDescent="0.25">
      <c r="A658" s="88"/>
      <c r="B658" s="88"/>
      <c r="C658" s="88"/>
      <c r="D658" s="89"/>
    </row>
    <row r="659" spans="1:4" s="90" customFormat="1" x14ac:dyDescent="0.25">
      <c r="A659" s="88"/>
      <c r="B659" s="88"/>
      <c r="C659" s="88"/>
      <c r="D659" s="89"/>
    </row>
    <row r="660" spans="1:4" s="90" customFormat="1" x14ac:dyDescent="0.25">
      <c r="A660" s="88"/>
      <c r="B660" s="88"/>
      <c r="C660" s="88"/>
      <c r="D660" s="89"/>
    </row>
    <row r="661" spans="1:4" s="90" customFormat="1" x14ac:dyDescent="0.25">
      <c r="A661" s="88"/>
      <c r="B661" s="88"/>
      <c r="C661" s="88"/>
      <c r="D661" s="89"/>
    </row>
    <row r="662" spans="1:4" s="90" customFormat="1" x14ac:dyDescent="0.25">
      <c r="A662" s="88"/>
      <c r="B662" s="88"/>
      <c r="C662" s="88"/>
      <c r="D662" s="89"/>
    </row>
    <row r="663" spans="1:4" s="90" customFormat="1" x14ac:dyDescent="0.25">
      <c r="A663" s="88"/>
      <c r="B663" s="88"/>
      <c r="C663" s="88"/>
      <c r="D663" s="89"/>
    </row>
    <row r="664" spans="1:4" s="90" customFormat="1" x14ac:dyDescent="0.25">
      <c r="A664" s="88"/>
      <c r="B664" s="88"/>
      <c r="C664" s="88"/>
      <c r="D664" s="89"/>
    </row>
    <row r="665" spans="1:4" s="90" customFormat="1" x14ac:dyDescent="0.25">
      <c r="A665" s="88"/>
      <c r="B665" s="88"/>
      <c r="C665" s="88"/>
      <c r="D665" s="89"/>
    </row>
    <row r="666" spans="1:4" s="90" customFormat="1" x14ac:dyDescent="0.25">
      <c r="A666" s="88"/>
      <c r="B666" s="88"/>
      <c r="C666" s="88"/>
      <c r="D666" s="89"/>
    </row>
    <row r="667" spans="1:4" s="90" customFormat="1" x14ac:dyDescent="0.25">
      <c r="A667" s="88"/>
      <c r="B667" s="88"/>
      <c r="C667" s="88"/>
      <c r="D667" s="89"/>
    </row>
    <row r="668" spans="1:4" s="90" customFormat="1" x14ac:dyDescent="0.25">
      <c r="A668" s="88"/>
      <c r="B668" s="88"/>
      <c r="C668" s="88"/>
      <c r="D668" s="89"/>
    </row>
    <row r="669" spans="1:4" s="90" customFormat="1" x14ac:dyDescent="0.25">
      <c r="A669" s="88"/>
      <c r="B669" s="88"/>
      <c r="C669" s="88"/>
      <c r="D669" s="89"/>
    </row>
    <row r="670" spans="1:4" s="90" customFormat="1" x14ac:dyDescent="0.25">
      <c r="A670" s="88"/>
      <c r="B670" s="88"/>
      <c r="C670" s="88"/>
      <c r="D670" s="89"/>
    </row>
    <row r="671" spans="1:4" s="90" customFormat="1" x14ac:dyDescent="0.25">
      <c r="A671" s="88"/>
      <c r="B671" s="88"/>
      <c r="C671" s="88"/>
      <c r="D671" s="89"/>
    </row>
    <row r="672" spans="1:4" s="90" customFormat="1" x14ac:dyDescent="0.25">
      <c r="A672" s="88"/>
      <c r="B672" s="88"/>
      <c r="C672" s="88"/>
      <c r="D672" s="89"/>
    </row>
    <row r="673" spans="1:4" s="90" customFormat="1" x14ac:dyDescent="0.25">
      <c r="A673" s="88"/>
      <c r="B673" s="88"/>
      <c r="C673" s="88"/>
      <c r="D673" s="89"/>
    </row>
    <row r="674" spans="1:4" s="90" customFormat="1" x14ac:dyDescent="0.25">
      <c r="A674" s="88"/>
      <c r="B674" s="88"/>
      <c r="C674" s="88"/>
      <c r="D674" s="89"/>
    </row>
    <row r="675" spans="1:4" s="90" customFormat="1" x14ac:dyDescent="0.25">
      <c r="A675" s="88"/>
      <c r="B675" s="88"/>
      <c r="C675" s="88"/>
      <c r="D675" s="89"/>
    </row>
    <row r="676" spans="1:4" s="90" customFormat="1" x14ac:dyDescent="0.25">
      <c r="A676" s="88"/>
      <c r="B676" s="88"/>
      <c r="C676" s="88"/>
      <c r="D676" s="89"/>
    </row>
    <row r="677" spans="1:4" s="90" customFormat="1" x14ac:dyDescent="0.25">
      <c r="A677" s="88"/>
      <c r="B677" s="88"/>
      <c r="C677" s="88"/>
      <c r="D677" s="89"/>
    </row>
    <row r="678" spans="1:4" s="90" customFormat="1" x14ac:dyDescent="0.25">
      <c r="A678" s="88"/>
      <c r="B678" s="88"/>
      <c r="C678" s="88"/>
      <c r="D678" s="89"/>
    </row>
    <row r="679" spans="1:4" s="90" customFormat="1" x14ac:dyDescent="0.25">
      <c r="A679" s="88"/>
      <c r="B679" s="88"/>
      <c r="C679" s="88"/>
      <c r="D679" s="89"/>
    </row>
    <row r="680" spans="1:4" s="90" customFormat="1" x14ac:dyDescent="0.25">
      <c r="A680" s="88"/>
      <c r="B680" s="88"/>
      <c r="C680" s="88"/>
      <c r="D680" s="89"/>
    </row>
    <row r="681" spans="1:4" s="90" customFormat="1" x14ac:dyDescent="0.25">
      <c r="A681" s="88"/>
      <c r="B681" s="88"/>
      <c r="C681" s="88"/>
      <c r="D681" s="89"/>
    </row>
    <row r="682" spans="1:4" s="90" customFormat="1" x14ac:dyDescent="0.25">
      <c r="A682" s="88"/>
      <c r="B682" s="88"/>
      <c r="C682" s="88"/>
      <c r="D682" s="89"/>
    </row>
    <row r="683" spans="1:4" s="90" customFormat="1" x14ac:dyDescent="0.25">
      <c r="A683" s="88"/>
      <c r="B683" s="88"/>
      <c r="C683" s="88"/>
      <c r="D683" s="89"/>
    </row>
    <row r="684" spans="1:4" s="90" customFormat="1" x14ac:dyDescent="0.25">
      <c r="A684" s="88"/>
      <c r="B684" s="88"/>
      <c r="C684" s="88"/>
      <c r="D684" s="89"/>
    </row>
    <row r="685" spans="1:4" s="90" customFormat="1" x14ac:dyDescent="0.25">
      <c r="A685" s="88"/>
      <c r="B685" s="88"/>
      <c r="C685" s="88"/>
      <c r="D685" s="89"/>
    </row>
    <row r="686" spans="1:4" s="90" customFormat="1" x14ac:dyDescent="0.25">
      <c r="A686" s="88"/>
      <c r="B686" s="88"/>
      <c r="C686" s="88"/>
      <c r="D686" s="89"/>
    </row>
    <row r="687" spans="1:4" s="90" customFormat="1" x14ac:dyDescent="0.25">
      <c r="A687" s="88"/>
      <c r="B687" s="88"/>
      <c r="C687" s="88"/>
      <c r="D687" s="89"/>
    </row>
    <row r="688" spans="1:4" s="90" customFormat="1" x14ac:dyDescent="0.25">
      <c r="A688" s="88"/>
      <c r="B688" s="88"/>
      <c r="C688" s="88"/>
      <c r="D688" s="89"/>
    </row>
    <row r="689" spans="1:4" s="90" customFormat="1" x14ac:dyDescent="0.25">
      <c r="A689" s="88"/>
      <c r="B689" s="88"/>
      <c r="C689" s="88"/>
      <c r="D689" s="89"/>
    </row>
    <row r="690" spans="1:4" s="90" customFormat="1" x14ac:dyDescent="0.25">
      <c r="A690" s="88"/>
      <c r="B690" s="88"/>
      <c r="C690" s="88"/>
      <c r="D690" s="89"/>
    </row>
    <row r="691" spans="1:4" s="90" customFormat="1" x14ac:dyDescent="0.25">
      <c r="A691" s="88"/>
      <c r="B691" s="88"/>
      <c r="C691" s="88"/>
      <c r="D691" s="89"/>
    </row>
    <row r="692" spans="1:4" s="90" customFormat="1" x14ac:dyDescent="0.25">
      <c r="A692" s="88"/>
      <c r="B692" s="88"/>
      <c r="C692" s="88"/>
      <c r="D692" s="89"/>
    </row>
    <row r="693" spans="1:4" s="90" customFormat="1" x14ac:dyDescent="0.25">
      <c r="A693" s="88"/>
      <c r="B693" s="88"/>
      <c r="C693" s="88"/>
      <c r="D693" s="89"/>
    </row>
    <row r="694" spans="1:4" s="90" customFormat="1" x14ac:dyDescent="0.25">
      <c r="A694" s="88"/>
      <c r="B694" s="88"/>
      <c r="C694" s="88"/>
      <c r="D694" s="89"/>
    </row>
    <row r="695" spans="1:4" s="90" customFormat="1" x14ac:dyDescent="0.25">
      <c r="A695" s="88"/>
      <c r="B695" s="88"/>
      <c r="C695" s="88"/>
      <c r="D695" s="89"/>
    </row>
    <row r="696" spans="1:4" s="90" customFormat="1" x14ac:dyDescent="0.25">
      <c r="A696" s="88"/>
      <c r="B696" s="88"/>
      <c r="C696" s="88"/>
      <c r="D696" s="89"/>
    </row>
    <row r="697" spans="1:4" s="90" customFormat="1" x14ac:dyDescent="0.25">
      <c r="A697" s="88"/>
      <c r="B697" s="88"/>
      <c r="C697" s="88"/>
      <c r="D697" s="89"/>
    </row>
    <row r="698" spans="1:4" s="90" customFormat="1" x14ac:dyDescent="0.25">
      <c r="A698" s="88"/>
      <c r="B698" s="88"/>
      <c r="C698" s="88"/>
      <c r="D698" s="89"/>
    </row>
    <row r="699" spans="1:4" s="90" customFormat="1" x14ac:dyDescent="0.25">
      <c r="A699" s="88"/>
      <c r="B699" s="88"/>
      <c r="C699" s="88"/>
      <c r="D699" s="89"/>
    </row>
    <row r="700" spans="1:4" s="90" customFormat="1" x14ac:dyDescent="0.25">
      <c r="A700" s="88"/>
      <c r="B700" s="88"/>
      <c r="C700" s="88"/>
      <c r="D700" s="89"/>
    </row>
    <row r="701" spans="1:4" s="90" customFormat="1" x14ac:dyDescent="0.25">
      <c r="A701" s="88"/>
      <c r="B701" s="88"/>
      <c r="C701" s="88"/>
      <c r="D701" s="89"/>
    </row>
    <row r="702" spans="1:4" s="90" customFormat="1" x14ac:dyDescent="0.25">
      <c r="A702" s="88"/>
      <c r="B702" s="88"/>
      <c r="C702" s="88"/>
      <c r="D702" s="89"/>
    </row>
    <row r="703" spans="1:4" s="90" customFormat="1" x14ac:dyDescent="0.25">
      <c r="A703" s="88"/>
      <c r="B703" s="88"/>
      <c r="C703" s="88"/>
      <c r="D703" s="89"/>
    </row>
    <row r="704" spans="1:4" s="90" customFormat="1" x14ac:dyDescent="0.25">
      <c r="A704" s="88"/>
      <c r="B704" s="88"/>
      <c r="C704" s="88"/>
      <c r="D704" s="89"/>
    </row>
    <row r="705" spans="1:4" s="90" customFormat="1" x14ac:dyDescent="0.25">
      <c r="A705" s="88"/>
      <c r="B705" s="88"/>
      <c r="C705" s="88"/>
      <c r="D705" s="89"/>
    </row>
    <row r="706" spans="1:4" s="90" customFormat="1" x14ac:dyDescent="0.25">
      <c r="A706" s="88"/>
      <c r="B706" s="88"/>
      <c r="C706" s="88"/>
      <c r="D706" s="89"/>
    </row>
    <row r="707" spans="1:4" s="90" customFormat="1" x14ac:dyDescent="0.25">
      <c r="A707" s="88"/>
      <c r="B707" s="88"/>
      <c r="C707" s="88"/>
      <c r="D707" s="89"/>
    </row>
    <row r="708" spans="1:4" s="90" customFormat="1" x14ac:dyDescent="0.25">
      <c r="A708" s="88"/>
      <c r="B708" s="88"/>
      <c r="C708" s="88"/>
      <c r="D708" s="89"/>
    </row>
    <row r="709" spans="1:4" s="90" customFormat="1" x14ac:dyDescent="0.25">
      <c r="A709" s="88"/>
      <c r="B709" s="88"/>
      <c r="C709" s="88"/>
      <c r="D709" s="89"/>
    </row>
    <row r="710" spans="1:4" s="90" customFormat="1" x14ac:dyDescent="0.25">
      <c r="A710" s="88"/>
      <c r="B710" s="88"/>
      <c r="C710" s="88"/>
      <c r="D710" s="89"/>
    </row>
    <row r="711" spans="1:4" s="90" customFormat="1" x14ac:dyDescent="0.25">
      <c r="A711" s="88"/>
      <c r="B711" s="88"/>
      <c r="C711" s="88"/>
      <c r="D711" s="89"/>
    </row>
    <row r="712" spans="1:4" s="90" customFormat="1" x14ac:dyDescent="0.25">
      <c r="A712" s="88"/>
      <c r="B712" s="88"/>
      <c r="C712" s="88"/>
      <c r="D712" s="89"/>
    </row>
    <row r="713" spans="1:4" s="90" customFormat="1" x14ac:dyDescent="0.25">
      <c r="A713" s="88"/>
      <c r="B713" s="88"/>
      <c r="C713" s="88"/>
      <c r="D713" s="89"/>
    </row>
    <row r="714" spans="1:4" s="90" customFormat="1" x14ac:dyDescent="0.25">
      <c r="A714" s="88"/>
      <c r="B714" s="88"/>
      <c r="C714" s="88"/>
      <c r="D714" s="89"/>
    </row>
    <row r="715" spans="1:4" s="90" customFormat="1" x14ac:dyDescent="0.25">
      <c r="A715" s="88"/>
      <c r="B715" s="88"/>
      <c r="C715" s="88"/>
      <c r="D715" s="89"/>
    </row>
    <row r="716" spans="1:4" s="90" customFormat="1" x14ac:dyDescent="0.25">
      <c r="A716" s="88"/>
      <c r="B716" s="88"/>
      <c r="C716" s="88"/>
      <c r="D716" s="89"/>
    </row>
    <row r="717" spans="1:4" s="90" customFormat="1" x14ac:dyDescent="0.25">
      <c r="A717" s="88"/>
      <c r="B717" s="88"/>
      <c r="C717" s="88"/>
      <c r="D717" s="89"/>
    </row>
    <row r="718" spans="1:4" s="90" customFormat="1" x14ac:dyDescent="0.25">
      <c r="A718" s="88"/>
      <c r="B718" s="88"/>
      <c r="C718" s="88"/>
      <c r="D718" s="89"/>
    </row>
    <row r="719" spans="1:4" s="90" customFormat="1" x14ac:dyDescent="0.25">
      <c r="A719" s="88"/>
      <c r="B719" s="88"/>
      <c r="C719" s="88"/>
      <c r="D719" s="89"/>
    </row>
    <row r="720" spans="1:4" s="90" customFormat="1" x14ac:dyDescent="0.25">
      <c r="A720" s="88"/>
      <c r="B720" s="88"/>
      <c r="C720" s="88"/>
      <c r="D720" s="89"/>
    </row>
    <row r="721" spans="1:4" s="90" customFormat="1" x14ac:dyDescent="0.25">
      <c r="A721" s="88"/>
      <c r="B721" s="88"/>
      <c r="C721" s="88"/>
      <c r="D721" s="89"/>
    </row>
    <row r="722" spans="1:4" s="90" customFormat="1" x14ac:dyDescent="0.25">
      <c r="A722" s="88"/>
      <c r="B722" s="88"/>
      <c r="C722" s="88"/>
      <c r="D722" s="89"/>
    </row>
    <row r="723" spans="1:4" s="90" customFormat="1" x14ac:dyDescent="0.25">
      <c r="A723" s="88"/>
      <c r="B723" s="88"/>
      <c r="C723" s="88"/>
      <c r="D723" s="89"/>
    </row>
    <row r="724" spans="1:4" s="90" customFormat="1" x14ac:dyDescent="0.25">
      <c r="A724" s="88"/>
      <c r="B724" s="88"/>
      <c r="C724" s="88"/>
      <c r="D724" s="89"/>
    </row>
    <row r="725" spans="1:4" s="90" customFormat="1" x14ac:dyDescent="0.25">
      <c r="A725" s="88"/>
      <c r="B725" s="88"/>
      <c r="C725" s="88"/>
      <c r="D725" s="89"/>
    </row>
    <row r="726" spans="1:4" s="90" customFormat="1" x14ac:dyDescent="0.25">
      <c r="A726" s="88"/>
      <c r="B726" s="88"/>
      <c r="C726" s="88"/>
      <c r="D726" s="89"/>
    </row>
    <row r="727" spans="1:4" s="90" customFormat="1" x14ac:dyDescent="0.25">
      <c r="A727" s="88"/>
      <c r="B727" s="88"/>
      <c r="C727" s="88"/>
      <c r="D727" s="89"/>
    </row>
    <row r="728" spans="1:4" s="90" customFormat="1" x14ac:dyDescent="0.25">
      <c r="A728" s="88"/>
      <c r="B728" s="88"/>
      <c r="C728" s="88"/>
      <c r="D728" s="89"/>
    </row>
    <row r="729" spans="1:4" s="90" customFormat="1" x14ac:dyDescent="0.25">
      <c r="A729" s="88"/>
      <c r="B729" s="88"/>
      <c r="C729" s="88"/>
      <c r="D729" s="89"/>
    </row>
    <row r="730" spans="1:4" s="90" customFormat="1" x14ac:dyDescent="0.25">
      <c r="A730" s="88"/>
      <c r="B730" s="88"/>
      <c r="C730" s="88"/>
      <c r="D730" s="89"/>
    </row>
    <row r="731" spans="1:4" s="90" customFormat="1" x14ac:dyDescent="0.25">
      <c r="A731" s="88"/>
      <c r="B731" s="88"/>
      <c r="C731" s="88"/>
      <c r="D731" s="89"/>
    </row>
    <row r="732" spans="1:4" s="90" customFormat="1" x14ac:dyDescent="0.25">
      <c r="A732" s="88"/>
      <c r="B732" s="88"/>
      <c r="C732" s="88"/>
      <c r="D732" s="89"/>
    </row>
    <row r="733" spans="1:4" s="90" customFormat="1" x14ac:dyDescent="0.25">
      <c r="A733" s="88"/>
      <c r="B733" s="88"/>
      <c r="C733" s="88"/>
      <c r="D733" s="89"/>
    </row>
    <row r="734" spans="1:4" s="90" customFormat="1" x14ac:dyDescent="0.25">
      <c r="A734" s="88"/>
      <c r="B734" s="88"/>
      <c r="C734" s="88"/>
      <c r="D734" s="89"/>
    </row>
    <row r="735" spans="1:4" s="90" customFormat="1" x14ac:dyDescent="0.25">
      <c r="A735" s="88"/>
      <c r="B735" s="88"/>
      <c r="C735" s="88"/>
      <c r="D735" s="89"/>
    </row>
    <row r="736" spans="1:4" s="90" customFormat="1" x14ac:dyDescent="0.25">
      <c r="A736" s="88"/>
      <c r="B736" s="88"/>
      <c r="C736" s="88"/>
      <c r="D736" s="89"/>
    </row>
    <row r="737" spans="1:4" s="90" customFormat="1" x14ac:dyDescent="0.25">
      <c r="A737" s="88"/>
      <c r="B737" s="88"/>
      <c r="C737" s="88"/>
      <c r="D737" s="89"/>
    </row>
    <row r="738" spans="1:4" s="90" customFormat="1" x14ac:dyDescent="0.25">
      <c r="A738" s="88"/>
      <c r="B738" s="88"/>
      <c r="C738" s="88"/>
      <c r="D738" s="89"/>
    </row>
    <row r="739" spans="1:4" s="90" customFormat="1" x14ac:dyDescent="0.25">
      <c r="A739" s="88"/>
      <c r="B739" s="88"/>
      <c r="C739" s="88"/>
      <c r="D739" s="89"/>
    </row>
    <row r="740" spans="1:4" s="90" customFormat="1" x14ac:dyDescent="0.25">
      <c r="A740" s="88"/>
      <c r="B740" s="88"/>
      <c r="C740" s="88"/>
      <c r="D740" s="89"/>
    </row>
    <row r="741" spans="1:4" s="90" customFormat="1" x14ac:dyDescent="0.25">
      <c r="A741" s="88"/>
      <c r="B741" s="88"/>
      <c r="C741" s="88"/>
      <c r="D741" s="89"/>
    </row>
    <row r="742" spans="1:4" s="90" customFormat="1" x14ac:dyDescent="0.25">
      <c r="A742" s="88"/>
      <c r="B742" s="88"/>
      <c r="C742" s="88"/>
      <c r="D742" s="89"/>
    </row>
    <row r="743" spans="1:4" s="90" customFormat="1" x14ac:dyDescent="0.25">
      <c r="A743" s="88"/>
      <c r="B743" s="88"/>
      <c r="C743" s="88"/>
      <c r="D743" s="89"/>
    </row>
    <row r="744" spans="1:4" s="90" customFormat="1" x14ac:dyDescent="0.25">
      <c r="A744" s="88"/>
      <c r="B744" s="88"/>
      <c r="C744" s="88"/>
      <c r="D744" s="89"/>
    </row>
    <row r="745" spans="1:4" s="90" customFormat="1" x14ac:dyDescent="0.25">
      <c r="A745" s="88"/>
      <c r="B745" s="88"/>
      <c r="C745" s="88"/>
      <c r="D745" s="89"/>
    </row>
    <row r="746" spans="1:4" s="90" customFormat="1" x14ac:dyDescent="0.25">
      <c r="A746" s="88"/>
      <c r="B746" s="88"/>
      <c r="C746" s="88"/>
      <c r="D746" s="89"/>
    </row>
    <row r="747" spans="1:4" s="90" customFormat="1" x14ac:dyDescent="0.25">
      <c r="A747" s="88"/>
      <c r="B747" s="88"/>
      <c r="C747" s="88"/>
      <c r="D747" s="89"/>
    </row>
    <row r="748" spans="1:4" s="90" customFormat="1" x14ac:dyDescent="0.25">
      <c r="A748" s="88"/>
      <c r="B748" s="88"/>
      <c r="C748" s="88"/>
      <c r="D748" s="89"/>
    </row>
    <row r="749" spans="1:4" s="90" customFormat="1" x14ac:dyDescent="0.25">
      <c r="A749" s="88"/>
      <c r="B749" s="88"/>
      <c r="C749" s="88"/>
      <c r="D749" s="89"/>
    </row>
    <row r="750" spans="1:4" s="90" customFormat="1" x14ac:dyDescent="0.25">
      <c r="A750" s="88"/>
      <c r="B750" s="88"/>
      <c r="C750" s="88"/>
      <c r="D750" s="89"/>
    </row>
    <row r="751" spans="1:4" s="90" customFormat="1" x14ac:dyDescent="0.25">
      <c r="A751" s="88"/>
      <c r="B751" s="88"/>
      <c r="C751" s="88"/>
      <c r="D751" s="89"/>
    </row>
    <row r="752" spans="1:4" s="90" customFormat="1" x14ac:dyDescent="0.25">
      <c r="A752" s="88"/>
      <c r="B752" s="88"/>
      <c r="C752" s="88"/>
      <c r="D752" s="89"/>
    </row>
    <row r="753" spans="1:4" s="90" customFormat="1" x14ac:dyDescent="0.25">
      <c r="A753" s="88"/>
      <c r="B753" s="88"/>
      <c r="C753" s="88"/>
      <c r="D753" s="89"/>
    </row>
    <row r="754" spans="1:4" s="90" customFormat="1" x14ac:dyDescent="0.25">
      <c r="A754" s="88"/>
      <c r="B754" s="88"/>
      <c r="C754" s="88"/>
      <c r="D754" s="89"/>
    </row>
    <row r="755" spans="1:4" s="90" customFormat="1" x14ac:dyDescent="0.25">
      <c r="A755" s="88"/>
      <c r="B755" s="88"/>
      <c r="C755" s="88"/>
      <c r="D755" s="89"/>
    </row>
    <row r="756" spans="1:4" s="90" customFormat="1" x14ac:dyDescent="0.25">
      <c r="A756" s="88"/>
      <c r="B756" s="88"/>
      <c r="C756" s="88"/>
      <c r="D756" s="89"/>
    </row>
    <row r="757" spans="1:4" s="90" customFormat="1" x14ac:dyDescent="0.25">
      <c r="A757" s="88"/>
      <c r="B757" s="88"/>
      <c r="C757" s="88"/>
      <c r="D757" s="89"/>
    </row>
    <row r="758" spans="1:4" s="90" customFormat="1" x14ac:dyDescent="0.25">
      <c r="A758" s="88"/>
      <c r="B758" s="88"/>
      <c r="C758" s="88"/>
      <c r="D758" s="89"/>
    </row>
    <row r="759" spans="1:4" s="90" customFormat="1" x14ac:dyDescent="0.25">
      <c r="A759" s="88"/>
      <c r="B759" s="88"/>
      <c r="C759" s="88"/>
      <c r="D759" s="89"/>
    </row>
    <row r="760" spans="1:4" s="90" customFormat="1" x14ac:dyDescent="0.25">
      <c r="A760" s="88"/>
      <c r="B760" s="88"/>
      <c r="C760" s="88"/>
      <c r="D760" s="89"/>
    </row>
    <row r="761" spans="1:4" s="90" customFormat="1" x14ac:dyDescent="0.25">
      <c r="A761" s="88"/>
      <c r="B761" s="88"/>
      <c r="C761" s="88"/>
      <c r="D761" s="89"/>
    </row>
    <row r="762" spans="1:4" s="90" customFormat="1" x14ac:dyDescent="0.25">
      <c r="A762" s="88"/>
      <c r="B762" s="88"/>
      <c r="C762" s="88"/>
      <c r="D762" s="89"/>
    </row>
    <row r="763" spans="1:4" s="90" customFormat="1" x14ac:dyDescent="0.25">
      <c r="A763" s="88"/>
      <c r="B763" s="88"/>
      <c r="C763" s="88"/>
      <c r="D763" s="89"/>
    </row>
    <row r="764" spans="1:4" s="90" customFormat="1" x14ac:dyDescent="0.25">
      <c r="A764" s="88"/>
      <c r="B764" s="88"/>
      <c r="C764" s="88"/>
      <c r="D764" s="89"/>
    </row>
    <row r="765" spans="1:4" s="90" customFormat="1" x14ac:dyDescent="0.25">
      <c r="A765" s="88"/>
      <c r="B765" s="88"/>
      <c r="C765" s="88"/>
      <c r="D765" s="89"/>
    </row>
    <row r="766" spans="1:4" s="90" customFormat="1" x14ac:dyDescent="0.25">
      <c r="A766" s="88"/>
      <c r="B766" s="88"/>
      <c r="C766" s="88"/>
      <c r="D766" s="89"/>
    </row>
    <row r="767" spans="1:4" s="90" customFormat="1" x14ac:dyDescent="0.25">
      <c r="A767" s="88"/>
      <c r="B767" s="88"/>
      <c r="C767" s="88"/>
      <c r="D767" s="89"/>
    </row>
    <row r="768" spans="1:4" s="90" customFormat="1" x14ac:dyDescent="0.25">
      <c r="A768" s="88"/>
      <c r="B768" s="88"/>
      <c r="C768" s="88"/>
      <c r="D768" s="89"/>
    </row>
    <row r="769" spans="1:4" s="90" customFormat="1" x14ac:dyDescent="0.25">
      <c r="A769" s="88"/>
      <c r="B769" s="88"/>
      <c r="C769" s="88"/>
      <c r="D769" s="89"/>
    </row>
    <row r="770" spans="1:4" s="90" customFormat="1" x14ac:dyDescent="0.25">
      <c r="A770" s="88"/>
      <c r="B770" s="88"/>
      <c r="C770" s="88"/>
      <c r="D770" s="89"/>
    </row>
    <row r="771" spans="1:4" s="90" customFormat="1" x14ac:dyDescent="0.25">
      <c r="A771" s="88"/>
      <c r="B771" s="88"/>
      <c r="C771" s="88"/>
      <c r="D771" s="89"/>
    </row>
    <row r="772" spans="1:4" s="90" customFormat="1" x14ac:dyDescent="0.25">
      <c r="A772" s="88"/>
      <c r="B772" s="88"/>
      <c r="C772" s="88"/>
      <c r="D772" s="89"/>
    </row>
    <row r="773" spans="1:4" s="90" customFormat="1" x14ac:dyDescent="0.25">
      <c r="A773" s="88"/>
      <c r="B773" s="88"/>
      <c r="C773" s="88"/>
      <c r="D773" s="89"/>
    </row>
    <row r="774" spans="1:4" s="90" customFormat="1" x14ac:dyDescent="0.25">
      <c r="A774" s="88"/>
      <c r="B774" s="88"/>
      <c r="C774" s="88"/>
      <c r="D774" s="89"/>
    </row>
    <row r="775" spans="1:4" s="90" customFormat="1" x14ac:dyDescent="0.25">
      <c r="A775" s="88"/>
      <c r="B775" s="88"/>
      <c r="C775" s="88"/>
      <c r="D775" s="89"/>
    </row>
    <row r="776" spans="1:4" s="90" customFormat="1" x14ac:dyDescent="0.25">
      <c r="A776" s="88"/>
      <c r="B776" s="88"/>
      <c r="C776" s="88"/>
      <c r="D776" s="89"/>
    </row>
    <row r="777" spans="1:4" s="90" customFormat="1" x14ac:dyDescent="0.25">
      <c r="A777" s="88"/>
      <c r="B777" s="88"/>
      <c r="C777" s="88"/>
      <c r="D777" s="89"/>
    </row>
    <row r="778" spans="1:4" s="90" customFormat="1" x14ac:dyDescent="0.25">
      <c r="A778" s="88"/>
      <c r="B778" s="88"/>
      <c r="C778" s="88"/>
      <c r="D778" s="89"/>
    </row>
    <row r="779" spans="1:4" s="90" customFormat="1" x14ac:dyDescent="0.25">
      <c r="A779" s="88"/>
      <c r="B779" s="88"/>
      <c r="C779" s="88"/>
      <c r="D779" s="89"/>
    </row>
    <row r="780" spans="1:4" s="90" customFormat="1" x14ac:dyDescent="0.25">
      <c r="A780" s="88"/>
      <c r="B780" s="88"/>
      <c r="C780" s="88"/>
      <c r="D780" s="89"/>
    </row>
    <row r="781" spans="1:4" s="90" customFormat="1" x14ac:dyDescent="0.25">
      <c r="A781" s="88"/>
      <c r="B781" s="88"/>
      <c r="C781" s="88"/>
      <c r="D781" s="89"/>
    </row>
    <row r="782" spans="1:4" s="90" customFormat="1" x14ac:dyDescent="0.25">
      <c r="A782" s="88"/>
      <c r="B782" s="88"/>
      <c r="C782" s="88"/>
      <c r="D782" s="89"/>
    </row>
    <row r="783" spans="1:4" s="90" customFormat="1" x14ac:dyDescent="0.25">
      <c r="A783" s="88"/>
      <c r="B783" s="88"/>
      <c r="C783" s="88"/>
      <c r="D783" s="89"/>
    </row>
    <row r="784" spans="1:4" s="90" customFormat="1" x14ac:dyDescent="0.25">
      <c r="A784" s="88"/>
      <c r="B784" s="88"/>
      <c r="C784" s="88"/>
      <c r="D784" s="89"/>
    </row>
    <row r="785" spans="1:4" s="90" customFormat="1" x14ac:dyDescent="0.25">
      <c r="A785" s="88"/>
      <c r="B785" s="88"/>
      <c r="C785" s="88"/>
      <c r="D785" s="89"/>
    </row>
    <row r="786" spans="1:4" s="90" customFormat="1" x14ac:dyDescent="0.25">
      <c r="A786" s="88"/>
      <c r="B786" s="88"/>
      <c r="C786" s="88"/>
      <c r="D786" s="89"/>
    </row>
    <row r="787" spans="1:4" s="90" customFormat="1" x14ac:dyDescent="0.25">
      <c r="A787" s="88"/>
      <c r="B787" s="88"/>
      <c r="C787" s="88"/>
      <c r="D787" s="89"/>
    </row>
    <row r="788" spans="1:4" s="90" customFormat="1" x14ac:dyDescent="0.25">
      <c r="A788" s="88"/>
      <c r="B788" s="88"/>
      <c r="C788" s="88"/>
      <c r="D788" s="89"/>
    </row>
    <row r="789" spans="1:4" s="90" customFormat="1" x14ac:dyDescent="0.25">
      <c r="A789" s="88"/>
      <c r="B789" s="88"/>
      <c r="C789" s="88"/>
      <c r="D789" s="89"/>
    </row>
    <row r="790" spans="1:4" s="90" customFormat="1" x14ac:dyDescent="0.25">
      <c r="A790" s="88"/>
      <c r="B790" s="88"/>
      <c r="C790" s="88"/>
      <c r="D790" s="89"/>
    </row>
    <row r="791" spans="1:4" s="90" customFormat="1" x14ac:dyDescent="0.25">
      <c r="A791" s="88"/>
      <c r="B791" s="88"/>
      <c r="C791" s="88"/>
      <c r="D791" s="89"/>
    </row>
    <row r="792" spans="1:4" s="90" customFormat="1" x14ac:dyDescent="0.25">
      <c r="A792" s="88"/>
      <c r="B792" s="88"/>
      <c r="C792" s="88"/>
      <c r="D792" s="89"/>
    </row>
    <row r="793" spans="1:4" s="90" customFormat="1" x14ac:dyDescent="0.25">
      <c r="A793" s="88"/>
      <c r="B793" s="88"/>
      <c r="C793" s="88"/>
      <c r="D793" s="89"/>
    </row>
    <row r="794" spans="1:4" s="90" customFormat="1" x14ac:dyDescent="0.25">
      <c r="A794" s="88"/>
      <c r="B794" s="88"/>
      <c r="C794" s="88"/>
      <c r="D794" s="89"/>
    </row>
    <row r="795" spans="1:4" s="90" customFormat="1" x14ac:dyDescent="0.25">
      <c r="A795" s="88"/>
      <c r="B795" s="88"/>
      <c r="C795" s="88"/>
      <c r="D795" s="89"/>
    </row>
    <row r="796" spans="1:4" s="90" customFormat="1" x14ac:dyDescent="0.25">
      <c r="A796" s="88"/>
      <c r="B796" s="88"/>
      <c r="C796" s="88"/>
      <c r="D796" s="89"/>
    </row>
    <row r="797" spans="1:4" s="90" customFormat="1" x14ac:dyDescent="0.25">
      <c r="A797" s="88"/>
      <c r="B797" s="88"/>
      <c r="C797" s="88"/>
      <c r="D797" s="89"/>
    </row>
    <row r="798" spans="1:4" s="90" customFormat="1" x14ac:dyDescent="0.25">
      <c r="A798" s="88"/>
      <c r="B798" s="88"/>
      <c r="C798" s="88"/>
      <c r="D798" s="89"/>
    </row>
    <row r="799" spans="1:4" s="90" customFormat="1" x14ac:dyDescent="0.25">
      <c r="A799" s="88"/>
      <c r="B799" s="88"/>
      <c r="C799" s="88"/>
      <c r="D799" s="89"/>
    </row>
    <row r="800" spans="1:4" s="90" customFormat="1" x14ac:dyDescent="0.25">
      <c r="A800" s="88"/>
      <c r="B800" s="88"/>
      <c r="C800" s="88"/>
      <c r="D800" s="89"/>
    </row>
    <row r="801" spans="1:4" s="90" customFormat="1" x14ac:dyDescent="0.25">
      <c r="A801" s="88"/>
      <c r="B801" s="88"/>
      <c r="C801" s="88"/>
      <c r="D801" s="89"/>
    </row>
    <row r="802" spans="1:4" s="90" customFormat="1" x14ac:dyDescent="0.25">
      <c r="A802" s="88"/>
      <c r="B802" s="88"/>
      <c r="C802" s="88"/>
      <c r="D802" s="89"/>
    </row>
    <row r="803" spans="1:4" s="90" customFormat="1" x14ac:dyDescent="0.25">
      <c r="A803" s="88"/>
      <c r="B803" s="88"/>
      <c r="C803" s="88"/>
      <c r="D803" s="89"/>
    </row>
    <row r="804" spans="1:4" s="90" customFormat="1" x14ac:dyDescent="0.25">
      <c r="A804" s="88"/>
      <c r="B804" s="88"/>
      <c r="C804" s="88"/>
      <c r="D804" s="89"/>
    </row>
    <row r="805" spans="1:4" s="90" customFormat="1" x14ac:dyDescent="0.25">
      <c r="A805" s="88"/>
      <c r="B805" s="88"/>
      <c r="C805" s="88"/>
      <c r="D805" s="89"/>
    </row>
    <row r="806" spans="1:4" s="90" customFormat="1" x14ac:dyDescent="0.25">
      <c r="A806" s="88"/>
      <c r="B806" s="88"/>
      <c r="C806" s="88"/>
      <c r="D806" s="89"/>
    </row>
    <row r="807" spans="1:4" s="90" customFormat="1" x14ac:dyDescent="0.25">
      <c r="A807" s="88"/>
      <c r="B807" s="88"/>
      <c r="C807" s="88"/>
      <c r="D807" s="89"/>
    </row>
    <row r="808" spans="1:4" s="90" customFormat="1" x14ac:dyDescent="0.25">
      <c r="A808" s="88"/>
      <c r="B808" s="88"/>
      <c r="C808" s="88"/>
      <c r="D808" s="89"/>
    </row>
    <row r="809" spans="1:4" s="90" customFormat="1" x14ac:dyDescent="0.25">
      <c r="A809" s="88"/>
      <c r="B809" s="88"/>
      <c r="C809" s="88"/>
      <c r="D809" s="89"/>
    </row>
    <row r="810" spans="1:4" s="90" customFormat="1" x14ac:dyDescent="0.25">
      <c r="A810" s="88"/>
      <c r="B810" s="88"/>
      <c r="C810" s="88"/>
      <c r="D810" s="89"/>
    </row>
    <row r="811" spans="1:4" s="90" customFormat="1" x14ac:dyDescent="0.25">
      <c r="A811" s="88"/>
      <c r="B811" s="88"/>
      <c r="C811" s="88"/>
      <c r="D811" s="89"/>
    </row>
    <row r="812" spans="1:4" s="90" customFormat="1" x14ac:dyDescent="0.25">
      <c r="A812" s="88"/>
      <c r="B812" s="88"/>
      <c r="C812" s="88"/>
      <c r="D812" s="89"/>
    </row>
    <row r="813" spans="1:4" s="90" customFormat="1" x14ac:dyDescent="0.25">
      <c r="A813" s="88"/>
      <c r="B813" s="88"/>
      <c r="C813" s="88"/>
      <c r="D813" s="89"/>
    </row>
    <row r="814" spans="1:4" s="90" customFormat="1" x14ac:dyDescent="0.25">
      <c r="A814" s="88"/>
      <c r="B814" s="88"/>
      <c r="C814" s="88"/>
      <c r="D814" s="89"/>
    </row>
    <row r="815" spans="1:4" s="90" customFormat="1" x14ac:dyDescent="0.25">
      <c r="A815" s="88"/>
      <c r="B815" s="88"/>
      <c r="C815" s="88"/>
      <c r="D815" s="89"/>
    </row>
    <row r="816" spans="1:4" s="90" customFormat="1" x14ac:dyDescent="0.25">
      <c r="A816" s="88"/>
      <c r="B816" s="88"/>
      <c r="C816" s="88"/>
      <c r="D816" s="89"/>
    </row>
    <row r="817" spans="1:4" s="90" customFormat="1" x14ac:dyDescent="0.25">
      <c r="A817" s="88"/>
      <c r="B817" s="88"/>
      <c r="C817" s="88"/>
      <c r="D817" s="89"/>
    </row>
    <row r="818" spans="1:4" s="90" customFormat="1" x14ac:dyDescent="0.25">
      <c r="A818" s="88"/>
      <c r="B818" s="88"/>
      <c r="C818" s="88"/>
      <c r="D818" s="89"/>
    </row>
    <row r="819" spans="1:4" s="90" customFormat="1" x14ac:dyDescent="0.25">
      <c r="A819" s="88"/>
      <c r="B819" s="88"/>
      <c r="C819" s="88"/>
      <c r="D819" s="89"/>
    </row>
    <row r="820" spans="1:4" s="90" customFormat="1" x14ac:dyDescent="0.25">
      <c r="A820" s="88"/>
      <c r="B820" s="88"/>
      <c r="C820" s="88"/>
      <c r="D820" s="89"/>
    </row>
    <row r="821" spans="1:4" s="90" customFormat="1" x14ac:dyDescent="0.25">
      <c r="A821" s="88"/>
      <c r="B821" s="88"/>
      <c r="C821" s="88"/>
      <c r="D821" s="89"/>
    </row>
    <row r="822" spans="1:4" s="90" customFormat="1" x14ac:dyDescent="0.25">
      <c r="A822" s="88"/>
      <c r="B822" s="88"/>
      <c r="C822" s="88"/>
      <c r="D822" s="89"/>
    </row>
    <row r="823" spans="1:4" s="90" customFormat="1" x14ac:dyDescent="0.25">
      <c r="A823" s="88"/>
      <c r="B823" s="88"/>
      <c r="C823" s="88"/>
      <c r="D823" s="89"/>
    </row>
    <row r="824" spans="1:4" s="90" customFormat="1" x14ac:dyDescent="0.25">
      <c r="A824" s="88"/>
      <c r="B824" s="88"/>
      <c r="C824" s="88"/>
      <c r="D824" s="89"/>
    </row>
    <row r="825" spans="1:4" s="90" customFormat="1" x14ac:dyDescent="0.25">
      <c r="A825" s="88"/>
      <c r="B825" s="88"/>
      <c r="C825" s="88"/>
      <c r="D825" s="89"/>
    </row>
    <row r="826" spans="1:4" s="90" customFormat="1" x14ac:dyDescent="0.25">
      <c r="A826" s="88"/>
      <c r="B826" s="88"/>
      <c r="C826" s="88"/>
      <c r="D826" s="89"/>
    </row>
    <row r="827" spans="1:4" s="90" customFormat="1" x14ac:dyDescent="0.25">
      <c r="A827" s="88"/>
      <c r="B827" s="88"/>
      <c r="C827" s="88"/>
      <c r="D827" s="89"/>
    </row>
    <row r="828" spans="1:4" s="90" customFormat="1" x14ac:dyDescent="0.25">
      <c r="A828" s="88"/>
      <c r="B828" s="88"/>
      <c r="C828" s="88"/>
      <c r="D828" s="89"/>
    </row>
    <row r="829" spans="1:4" s="90" customFormat="1" x14ac:dyDescent="0.25">
      <c r="A829" s="88"/>
      <c r="B829" s="88"/>
      <c r="C829" s="88"/>
      <c r="D829" s="89"/>
    </row>
    <row r="830" spans="1:4" s="90" customFormat="1" x14ac:dyDescent="0.25">
      <c r="A830" s="88"/>
      <c r="B830" s="88"/>
      <c r="C830" s="88"/>
      <c r="D830" s="89"/>
    </row>
    <row r="831" spans="1:4" s="90" customFormat="1" x14ac:dyDescent="0.25">
      <c r="A831" s="88"/>
      <c r="B831" s="88"/>
      <c r="C831" s="88"/>
      <c r="D831" s="89"/>
    </row>
    <row r="832" spans="1:4" s="90" customFormat="1" x14ac:dyDescent="0.25">
      <c r="A832" s="88"/>
      <c r="B832" s="88"/>
      <c r="C832" s="88"/>
      <c r="D832" s="89"/>
    </row>
    <row r="833" spans="1:4" s="90" customFormat="1" x14ac:dyDescent="0.25">
      <c r="A833" s="88"/>
      <c r="B833" s="88"/>
      <c r="C833" s="88"/>
      <c r="D833" s="89"/>
    </row>
    <row r="834" spans="1:4" s="90" customFormat="1" x14ac:dyDescent="0.25">
      <c r="A834" s="88"/>
      <c r="B834" s="88"/>
      <c r="C834" s="88"/>
      <c r="D834" s="89"/>
    </row>
    <row r="835" spans="1:4" s="90" customFormat="1" x14ac:dyDescent="0.25">
      <c r="A835" s="88"/>
      <c r="B835" s="88"/>
      <c r="C835" s="88"/>
      <c r="D835" s="89"/>
    </row>
    <row r="836" spans="1:4" s="90" customFormat="1" x14ac:dyDescent="0.25">
      <c r="A836" s="88"/>
      <c r="B836" s="88"/>
      <c r="C836" s="88"/>
      <c r="D836" s="89"/>
    </row>
    <row r="837" spans="1:4" s="90" customFormat="1" x14ac:dyDescent="0.25">
      <c r="A837" s="88"/>
      <c r="B837" s="88"/>
      <c r="C837" s="88"/>
      <c r="D837" s="89"/>
    </row>
    <row r="838" spans="1:4" s="90" customFormat="1" x14ac:dyDescent="0.25">
      <c r="A838" s="88"/>
      <c r="B838" s="88"/>
      <c r="C838" s="88"/>
      <c r="D838" s="89"/>
    </row>
    <row r="839" spans="1:4" s="90" customFormat="1" x14ac:dyDescent="0.25">
      <c r="A839" s="88"/>
      <c r="B839" s="88"/>
      <c r="C839" s="88"/>
      <c r="D839" s="89"/>
    </row>
    <row r="840" spans="1:4" s="90" customFormat="1" x14ac:dyDescent="0.25">
      <c r="A840" s="88"/>
      <c r="B840" s="88"/>
      <c r="C840" s="88"/>
      <c r="D840" s="89"/>
    </row>
    <row r="841" spans="1:4" s="90" customFormat="1" x14ac:dyDescent="0.25">
      <c r="A841" s="88"/>
      <c r="B841" s="88"/>
      <c r="C841" s="88"/>
      <c r="D841" s="89"/>
    </row>
    <row r="842" spans="1:4" s="90" customFormat="1" x14ac:dyDescent="0.25">
      <c r="A842" s="88"/>
      <c r="B842" s="88"/>
      <c r="C842" s="88"/>
      <c r="D842" s="89"/>
    </row>
    <row r="843" spans="1:4" s="90" customFormat="1" x14ac:dyDescent="0.25">
      <c r="A843" s="88"/>
      <c r="B843" s="88"/>
      <c r="C843" s="88"/>
      <c r="D843" s="89"/>
    </row>
    <row r="844" spans="1:4" s="90" customFormat="1" x14ac:dyDescent="0.25">
      <c r="A844" s="88"/>
      <c r="B844" s="88"/>
      <c r="C844" s="88"/>
      <c r="D844" s="89"/>
    </row>
    <row r="845" spans="1:4" s="90" customFormat="1" x14ac:dyDescent="0.25">
      <c r="A845" s="88"/>
      <c r="B845" s="88"/>
      <c r="C845" s="88"/>
      <c r="D845" s="89"/>
    </row>
    <row r="846" spans="1:4" s="90" customFormat="1" x14ac:dyDescent="0.25">
      <c r="A846" s="88"/>
      <c r="B846" s="88"/>
      <c r="C846" s="88"/>
      <c r="D846" s="89"/>
    </row>
    <row r="847" spans="1:4" s="90" customFormat="1" x14ac:dyDescent="0.25">
      <c r="A847" s="88"/>
      <c r="B847" s="88"/>
      <c r="C847" s="88"/>
      <c r="D847" s="89"/>
    </row>
    <row r="848" spans="1:4" s="90" customFormat="1" x14ac:dyDescent="0.25">
      <c r="A848" s="88"/>
      <c r="B848" s="88"/>
      <c r="C848" s="88"/>
      <c r="D848" s="89"/>
    </row>
    <row r="849" spans="1:4" s="90" customFormat="1" x14ac:dyDescent="0.25">
      <c r="A849" s="88"/>
      <c r="B849" s="88"/>
      <c r="C849" s="88"/>
      <c r="D849" s="89"/>
    </row>
    <row r="850" spans="1:4" s="90" customFormat="1" x14ac:dyDescent="0.25">
      <c r="A850" s="88"/>
      <c r="B850" s="88"/>
      <c r="C850" s="88"/>
      <c r="D850" s="89"/>
    </row>
    <row r="851" spans="1:4" s="90" customFormat="1" x14ac:dyDescent="0.25">
      <c r="A851" s="88"/>
      <c r="B851" s="88"/>
      <c r="C851" s="88"/>
      <c r="D851" s="89"/>
    </row>
    <row r="852" spans="1:4" s="90" customFormat="1" x14ac:dyDescent="0.25">
      <c r="A852" s="88"/>
      <c r="B852" s="88"/>
      <c r="C852" s="88"/>
      <c r="D852" s="89"/>
    </row>
    <row r="853" spans="1:4" s="90" customFormat="1" x14ac:dyDescent="0.25">
      <c r="A853" s="88"/>
      <c r="B853" s="88"/>
      <c r="C853" s="88"/>
      <c r="D853" s="89"/>
    </row>
    <row r="854" spans="1:4" s="90" customFormat="1" x14ac:dyDescent="0.25">
      <c r="A854" s="88"/>
      <c r="B854" s="88"/>
      <c r="C854" s="88"/>
      <c r="D854" s="89"/>
    </row>
    <row r="855" spans="1:4" s="90" customFormat="1" x14ac:dyDescent="0.25">
      <c r="A855" s="88"/>
      <c r="B855" s="88"/>
      <c r="C855" s="88"/>
      <c r="D855" s="89"/>
    </row>
    <row r="856" spans="1:4" s="90" customFormat="1" x14ac:dyDescent="0.25">
      <c r="A856" s="88"/>
      <c r="B856" s="88"/>
      <c r="C856" s="88"/>
      <c r="D856" s="89"/>
    </row>
    <row r="857" spans="1:4" s="90" customFormat="1" x14ac:dyDescent="0.25">
      <c r="A857" s="88"/>
      <c r="B857" s="88"/>
      <c r="C857" s="88"/>
      <c r="D857" s="89"/>
    </row>
    <row r="858" spans="1:4" s="90" customFormat="1" x14ac:dyDescent="0.25">
      <c r="A858" s="88"/>
      <c r="B858" s="88"/>
      <c r="C858" s="88"/>
      <c r="D858" s="89"/>
    </row>
    <row r="859" spans="1:4" s="90" customFormat="1" x14ac:dyDescent="0.25">
      <c r="A859" s="88"/>
      <c r="B859" s="88"/>
      <c r="C859" s="88"/>
      <c r="D859" s="89"/>
    </row>
    <row r="860" spans="1:4" s="90" customFormat="1" x14ac:dyDescent="0.25">
      <c r="A860" s="88"/>
      <c r="B860" s="88"/>
      <c r="C860" s="88"/>
      <c r="D860" s="89"/>
    </row>
    <row r="861" spans="1:4" s="90" customFormat="1" x14ac:dyDescent="0.25">
      <c r="A861" s="88"/>
      <c r="B861" s="88"/>
      <c r="C861" s="88"/>
      <c r="D861" s="89"/>
    </row>
    <row r="862" spans="1:4" s="90" customFormat="1" x14ac:dyDescent="0.25">
      <c r="A862" s="88"/>
      <c r="B862" s="88"/>
      <c r="C862" s="88"/>
      <c r="D862" s="89"/>
    </row>
    <row r="863" spans="1:4" s="90" customFormat="1" x14ac:dyDescent="0.25">
      <c r="A863" s="88"/>
      <c r="B863" s="88"/>
      <c r="C863" s="88"/>
      <c r="D863" s="89"/>
    </row>
    <row r="864" spans="1:4" s="90" customFormat="1" x14ac:dyDescent="0.25">
      <c r="A864" s="88"/>
      <c r="B864" s="88"/>
      <c r="C864" s="88"/>
      <c r="D864" s="89"/>
    </row>
    <row r="865" spans="1:4" s="90" customFormat="1" x14ac:dyDescent="0.25">
      <c r="A865" s="88"/>
      <c r="B865" s="88"/>
      <c r="C865" s="88"/>
      <c r="D865" s="89"/>
    </row>
    <row r="866" spans="1:4" s="90" customFormat="1" x14ac:dyDescent="0.25">
      <c r="A866" s="88"/>
      <c r="B866" s="88"/>
      <c r="C866" s="88"/>
      <c r="D866" s="89"/>
    </row>
    <row r="867" spans="1:4" s="90" customFormat="1" x14ac:dyDescent="0.25">
      <c r="A867" s="88"/>
      <c r="B867" s="88"/>
      <c r="C867" s="88"/>
      <c r="D867" s="89"/>
    </row>
    <row r="868" spans="1:4" s="90" customFormat="1" x14ac:dyDescent="0.25">
      <c r="A868" s="88"/>
      <c r="B868" s="88"/>
      <c r="C868" s="88"/>
      <c r="D868" s="89"/>
    </row>
    <row r="869" spans="1:4" s="90" customFormat="1" x14ac:dyDescent="0.25">
      <c r="A869" s="88"/>
      <c r="B869" s="88"/>
      <c r="C869" s="88"/>
      <c r="D869" s="89"/>
    </row>
    <row r="870" spans="1:4" s="90" customFormat="1" x14ac:dyDescent="0.25">
      <c r="A870" s="88"/>
      <c r="B870" s="88"/>
      <c r="C870" s="88"/>
      <c r="D870" s="89"/>
    </row>
    <row r="871" spans="1:4" s="90" customFormat="1" x14ac:dyDescent="0.25">
      <c r="A871" s="88"/>
      <c r="B871" s="88"/>
      <c r="C871" s="88"/>
      <c r="D871" s="89"/>
    </row>
    <row r="872" spans="1:4" s="90" customFormat="1" x14ac:dyDescent="0.25">
      <c r="A872" s="88"/>
      <c r="B872" s="88"/>
      <c r="C872" s="88"/>
      <c r="D872" s="89"/>
    </row>
    <row r="873" spans="1:4" s="90" customFormat="1" x14ac:dyDescent="0.25">
      <c r="A873" s="88"/>
      <c r="B873" s="88"/>
      <c r="C873" s="88"/>
      <c r="D873" s="89"/>
    </row>
    <row r="874" spans="1:4" s="90" customFormat="1" x14ac:dyDescent="0.25">
      <c r="A874" s="88"/>
      <c r="B874" s="88"/>
      <c r="C874" s="88"/>
      <c r="D874" s="89"/>
    </row>
    <row r="875" spans="1:4" s="90" customFormat="1" x14ac:dyDescent="0.25">
      <c r="A875" s="88"/>
      <c r="B875" s="88"/>
      <c r="C875" s="88"/>
      <c r="D875" s="89"/>
    </row>
    <row r="876" spans="1:4" s="90" customFormat="1" x14ac:dyDescent="0.25">
      <c r="A876" s="88"/>
      <c r="B876" s="88"/>
      <c r="C876" s="88"/>
      <c r="D876" s="89"/>
    </row>
    <row r="877" spans="1:4" s="90" customFormat="1" x14ac:dyDescent="0.25">
      <c r="A877" s="88"/>
      <c r="B877" s="88"/>
      <c r="C877" s="88"/>
      <c r="D877" s="89"/>
    </row>
    <row r="878" spans="1:4" s="90" customFormat="1" x14ac:dyDescent="0.25">
      <c r="A878" s="88"/>
      <c r="B878" s="88"/>
      <c r="C878" s="88"/>
      <c r="D878" s="89"/>
    </row>
    <row r="879" spans="1:4" s="90" customFormat="1" x14ac:dyDescent="0.25">
      <c r="A879" s="88"/>
      <c r="B879" s="88"/>
      <c r="C879" s="88"/>
      <c r="D879" s="89"/>
    </row>
    <row r="880" spans="1:4" s="90" customFormat="1" x14ac:dyDescent="0.25">
      <c r="A880" s="88"/>
      <c r="B880" s="88"/>
      <c r="C880" s="88"/>
      <c r="D880" s="89"/>
    </row>
    <row r="881" spans="1:4" s="90" customFormat="1" x14ac:dyDescent="0.25">
      <c r="A881" s="88"/>
      <c r="B881" s="88"/>
      <c r="C881" s="88"/>
      <c r="D881" s="89"/>
    </row>
    <row r="882" spans="1:4" s="90" customFormat="1" x14ac:dyDescent="0.25">
      <c r="A882" s="88"/>
      <c r="B882" s="88"/>
      <c r="C882" s="88"/>
      <c r="D882" s="89"/>
    </row>
    <row r="883" spans="1:4" s="90" customFormat="1" x14ac:dyDescent="0.25">
      <c r="A883" s="88"/>
      <c r="B883" s="88"/>
      <c r="C883" s="88"/>
      <c r="D883" s="89"/>
    </row>
    <row r="884" spans="1:4" s="90" customFormat="1" x14ac:dyDescent="0.25">
      <c r="A884" s="88"/>
      <c r="B884" s="88"/>
      <c r="C884" s="88"/>
      <c r="D884" s="89"/>
    </row>
    <row r="885" spans="1:4" s="90" customFormat="1" x14ac:dyDescent="0.25">
      <c r="A885" s="88"/>
      <c r="B885" s="88"/>
      <c r="C885" s="88"/>
      <c r="D885" s="89"/>
    </row>
    <row r="886" spans="1:4" s="90" customFormat="1" x14ac:dyDescent="0.25">
      <c r="A886" s="88"/>
      <c r="B886" s="88"/>
      <c r="C886" s="88"/>
      <c r="D886" s="89"/>
    </row>
    <row r="887" spans="1:4" s="90" customFormat="1" x14ac:dyDescent="0.25">
      <c r="A887" s="88"/>
      <c r="B887" s="88"/>
      <c r="C887" s="88"/>
      <c r="D887" s="89"/>
    </row>
    <row r="888" spans="1:4" s="90" customFormat="1" x14ac:dyDescent="0.25">
      <c r="A888" s="88"/>
      <c r="B888" s="88"/>
      <c r="C888" s="88"/>
      <c r="D888" s="89"/>
    </row>
    <row r="889" spans="1:4" s="90" customFormat="1" x14ac:dyDescent="0.25">
      <c r="A889" s="88"/>
      <c r="B889" s="88"/>
      <c r="C889" s="88"/>
      <c r="D889" s="89"/>
    </row>
    <row r="890" spans="1:4" s="90" customFormat="1" x14ac:dyDescent="0.25">
      <c r="A890" s="88"/>
      <c r="B890" s="88"/>
      <c r="C890" s="88"/>
      <c r="D890" s="89"/>
    </row>
    <row r="891" spans="1:4" s="90" customFormat="1" x14ac:dyDescent="0.25">
      <c r="A891" s="88"/>
      <c r="B891" s="88"/>
      <c r="C891" s="88"/>
      <c r="D891" s="89"/>
    </row>
    <row r="892" spans="1:4" s="90" customFormat="1" x14ac:dyDescent="0.25">
      <c r="A892" s="88"/>
      <c r="B892" s="88"/>
      <c r="C892" s="88"/>
      <c r="D892" s="89"/>
    </row>
    <row r="893" spans="1:4" s="90" customFormat="1" x14ac:dyDescent="0.25">
      <c r="A893" s="88"/>
      <c r="B893" s="88"/>
      <c r="C893" s="88"/>
      <c r="D893" s="89"/>
    </row>
    <row r="894" spans="1:4" s="90" customFormat="1" x14ac:dyDescent="0.25">
      <c r="A894" s="88"/>
      <c r="B894" s="88"/>
      <c r="C894" s="88"/>
      <c r="D894" s="89"/>
    </row>
    <row r="895" spans="1:4" s="90" customFormat="1" x14ac:dyDescent="0.25">
      <c r="A895" s="88"/>
      <c r="B895" s="88"/>
      <c r="C895" s="88"/>
      <c r="D895" s="89"/>
    </row>
    <row r="896" spans="1:4" s="90" customFormat="1" x14ac:dyDescent="0.25">
      <c r="A896" s="88"/>
      <c r="B896" s="88"/>
      <c r="C896" s="88"/>
      <c r="D896" s="89"/>
    </row>
    <row r="897" spans="1:4" s="90" customFormat="1" x14ac:dyDescent="0.25">
      <c r="A897" s="88"/>
      <c r="B897" s="88"/>
      <c r="C897" s="88"/>
      <c r="D897" s="89"/>
    </row>
    <row r="898" spans="1:4" s="90" customFormat="1" x14ac:dyDescent="0.25">
      <c r="A898" s="88"/>
      <c r="B898" s="88"/>
      <c r="C898" s="88"/>
      <c r="D898" s="89"/>
    </row>
    <row r="899" spans="1:4" s="90" customFormat="1" x14ac:dyDescent="0.25">
      <c r="A899" s="88"/>
      <c r="B899" s="88"/>
      <c r="C899" s="88"/>
      <c r="D899" s="89"/>
    </row>
    <row r="900" spans="1:4" s="90" customFormat="1" x14ac:dyDescent="0.25">
      <c r="A900" s="88"/>
      <c r="B900" s="88"/>
      <c r="C900" s="88"/>
      <c r="D900" s="89"/>
    </row>
    <row r="901" spans="1:4" s="90" customFormat="1" x14ac:dyDescent="0.25">
      <c r="A901" s="88"/>
      <c r="B901" s="88"/>
      <c r="C901" s="88"/>
      <c r="D901" s="89"/>
    </row>
    <row r="902" spans="1:4" s="90" customFormat="1" x14ac:dyDescent="0.25">
      <c r="A902" s="88"/>
      <c r="B902" s="88"/>
      <c r="C902" s="88"/>
      <c r="D902" s="89"/>
    </row>
    <row r="903" spans="1:4" s="90" customFormat="1" x14ac:dyDescent="0.25">
      <c r="A903" s="88"/>
      <c r="B903" s="88"/>
      <c r="C903" s="88"/>
      <c r="D903" s="89"/>
    </row>
    <row r="904" spans="1:4" s="90" customFormat="1" x14ac:dyDescent="0.25">
      <c r="A904" s="88"/>
      <c r="B904" s="88"/>
      <c r="C904" s="88"/>
      <c r="D904" s="89"/>
    </row>
    <row r="905" spans="1:4" s="90" customFormat="1" x14ac:dyDescent="0.25">
      <c r="A905" s="88"/>
      <c r="B905" s="88"/>
      <c r="C905" s="88"/>
      <c r="D905" s="89"/>
    </row>
    <row r="906" spans="1:4" s="90" customFormat="1" x14ac:dyDescent="0.25">
      <c r="A906" s="88"/>
      <c r="B906" s="88"/>
      <c r="C906" s="88"/>
      <c r="D906" s="89"/>
    </row>
    <row r="907" spans="1:4" s="90" customFormat="1" x14ac:dyDescent="0.25">
      <c r="A907" s="88"/>
      <c r="B907" s="88"/>
      <c r="C907" s="88"/>
      <c r="D907" s="89"/>
    </row>
    <row r="908" spans="1:4" s="90" customFormat="1" x14ac:dyDescent="0.25">
      <c r="A908" s="88"/>
      <c r="B908" s="88"/>
      <c r="C908" s="88"/>
      <c r="D908" s="89"/>
    </row>
    <row r="909" spans="1:4" s="90" customFormat="1" x14ac:dyDescent="0.25">
      <c r="A909" s="88"/>
      <c r="B909" s="88"/>
      <c r="C909" s="88"/>
      <c r="D909" s="89"/>
    </row>
    <row r="910" spans="1:4" s="90" customFormat="1" x14ac:dyDescent="0.25">
      <c r="A910" s="88"/>
      <c r="B910" s="88"/>
      <c r="C910" s="88"/>
      <c r="D910" s="89"/>
    </row>
    <row r="911" spans="1:4" s="90" customFormat="1" x14ac:dyDescent="0.25">
      <c r="A911" s="88"/>
      <c r="B911" s="88"/>
      <c r="C911" s="88"/>
      <c r="D911" s="89"/>
    </row>
    <row r="912" spans="1:4" s="90" customFormat="1" x14ac:dyDescent="0.25">
      <c r="A912" s="88"/>
      <c r="B912" s="88"/>
      <c r="C912" s="88"/>
      <c r="D912" s="89"/>
    </row>
    <row r="913" spans="1:4" s="90" customFormat="1" x14ac:dyDescent="0.25">
      <c r="A913" s="88"/>
      <c r="B913" s="88"/>
      <c r="C913" s="88"/>
      <c r="D913" s="89"/>
    </row>
    <row r="914" spans="1:4" s="90" customFormat="1" x14ac:dyDescent="0.25">
      <c r="A914" s="88"/>
      <c r="B914" s="88"/>
      <c r="C914" s="88"/>
      <c r="D914" s="89"/>
    </row>
    <row r="915" spans="1:4" s="90" customFormat="1" x14ac:dyDescent="0.25">
      <c r="A915" s="88"/>
      <c r="B915" s="88"/>
      <c r="C915" s="88"/>
      <c r="D915" s="89"/>
    </row>
    <row r="916" spans="1:4" s="90" customFormat="1" x14ac:dyDescent="0.25">
      <c r="A916" s="88"/>
      <c r="B916" s="88"/>
      <c r="C916" s="88"/>
      <c r="D916" s="89"/>
    </row>
    <row r="917" spans="1:4" s="90" customFormat="1" x14ac:dyDescent="0.25">
      <c r="A917" s="88"/>
      <c r="B917" s="88"/>
      <c r="C917" s="88"/>
      <c r="D917" s="89"/>
    </row>
    <row r="918" spans="1:4" s="90" customFormat="1" x14ac:dyDescent="0.25">
      <c r="A918" s="88"/>
      <c r="B918" s="88"/>
      <c r="C918" s="88"/>
      <c r="D918" s="89"/>
    </row>
    <row r="919" spans="1:4" s="90" customFormat="1" x14ac:dyDescent="0.25">
      <c r="A919" s="88"/>
      <c r="B919" s="88"/>
      <c r="C919" s="88"/>
      <c r="D919" s="89"/>
    </row>
    <row r="920" spans="1:4" s="90" customFormat="1" x14ac:dyDescent="0.25">
      <c r="A920" s="88"/>
      <c r="B920" s="88"/>
      <c r="C920" s="88"/>
      <c r="D920" s="89"/>
    </row>
    <row r="921" spans="1:4" s="90" customFormat="1" x14ac:dyDescent="0.25">
      <c r="A921" s="88"/>
      <c r="B921" s="88"/>
      <c r="C921" s="88"/>
      <c r="D921" s="89"/>
    </row>
    <row r="922" spans="1:4" s="90" customFormat="1" x14ac:dyDescent="0.25">
      <c r="A922" s="88"/>
      <c r="B922" s="88"/>
      <c r="C922" s="88"/>
      <c r="D922" s="89"/>
    </row>
    <row r="923" spans="1:4" s="90" customFormat="1" x14ac:dyDescent="0.25">
      <c r="A923" s="88"/>
      <c r="B923" s="88"/>
      <c r="C923" s="88"/>
      <c r="D923" s="89"/>
    </row>
    <row r="924" spans="1:4" s="90" customFormat="1" x14ac:dyDescent="0.25">
      <c r="A924" s="88"/>
      <c r="B924" s="88"/>
      <c r="C924" s="88"/>
      <c r="D924" s="89"/>
    </row>
    <row r="925" spans="1:4" s="90" customFormat="1" x14ac:dyDescent="0.25">
      <c r="A925" s="88"/>
      <c r="B925" s="88"/>
      <c r="C925" s="88"/>
      <c r="D925" s="89"/>
    </row>
    <row r="926" spans="1:4" s="90" customFormat="1" x14ac:dyDescent="0.25">
      <c r="A926" s="88"/>
      <c r="B926" s="88"/>
      <c r="C926" s="88"/>
      <c r="D926" s="89"/>
    </row>
    <row r="927" spans="1:4" s="90" customFormat="1" x14ac:dyDescent="0.25">
      <c r="A927" s="88"/>
      <c r="B927" s="88"/>
      <c r="C927" s="88"/>
      <c r="D927" s="89"/>
    </row>
    <row r="928" spans="1:4" s="90" customFormat="1" x14ac:dyDescent="0.25">
      <c r="A928" s="88"/>
      <c r="B928" s="88"/>
      <c r="C928" s="88"/>
      <c r="D928" s="89"/>
    </row>
    <row r="929" spans="1:4" s="90" customFormat="1" x14ac:dyDescent="0.25">
      <c r="A929" s="88"/>
      <c r="B929" s="88"/>
      <c r="C929" s="88"/>
      <c r="D929" s="89"/>
    </row>
    <row r="930" spans="1:4" s="90" customFormat="1" x14ac:dyDescent="0.25">
      <c r="A930" s="88"/>
      <c r="B930" s="88"/>
      <c r="C930" s="88"/>
      <c r="D930" s="89"/>
    </row>
    <row r="931" spans="1:4" s="90" customFormat="1" x14ac:dyDescent="0.25">
      <c r="A931" s="88"/>
      <c r="B931" s="88"/>
      <c r="C931" s="88"/>
      <c r="D931" s="89"/>
    </row>
    <row r="932" spans="1:4" s="90" customFormat="1" x14ac:dyDescent="0.25">
      <c r="A932" s="88"/>
      <c r="B932" s="88"/>
      <c r="C932" s="88"/>
      <c r="D932" s="89"/>
    </row>
    <row r="933" spans="1:4" s="90" customFormat="1" x14ac:dyDescent="0.25">
      <c r="A933" s="88"/>
      <c r="B933" s="88"/>
      <c r="C933" s="88"/>
      <c r="D933" s="89"/>
    </row>
    <row r="934" spans="1:4" s="90" customFormat="1" x14ac:dyDescent="0.25">
      <c r="A934" s="88"/>
      <c r="B934" s="88"/>
      <c r="C934" s="88"/>
      <c r="D934" s="89"/>
    </row>
    <row r="935" spans="1:4" s="90" customFormat="1" x14ac:dyDescent="0.25">
      <c r="A935" s="88"/>
      <c r="B935" s="88"/>
      <c r="C935" s="88"/>
      <c r="D935" s="89"/>
    </row>
    <row r="936" spans="1:4" s="90" customFormat="1" x14ac:dyDescent="0.25">
      <c r="A936" s="88"/>
      <c r="B936" s="88"/>
      <c r="C936" s="88"/>
      <c r="D936" s="89"/>
    </row>
    <row r="937" spans="1:4" s="90" customFormat="1" x14ac:dyDescent="0.25">
      <c r="A937" s="88"/>
      <c r="B937" s="88"/>
      <c r="C937" s="88"/>
      <c r="D937" s="89"/>
    </row>
    <row r="938" spans="1:4" s="90" customFormat="1" x14ac:dyDescent="0.25">
      <c r="A938" s="88"/>
      <c r="B938" s="88"/>
      <c r="C938" s="88"/>
      <c r="D938" s="89"/>
    </row>
    <row r="939" spans="1:4" s="90" customFormat="1" x14ac:dyDescent="0.25">
      <c r="A939" s="88"/>
      <c r="B939" s="88"/>
      <c r="C939" s="88"/>
      <c r="D939" s="89"/>
    </row>
    <row r="940" spans="1:4" s="90" customFormat="1" x14ac:dyDescent="0.25">
      <c r="A940" s="88"/>
      <c r="B940" s="88"/>
      <c r="C940" s="88"/>
      <c r="D940" s="89"/>
    </row>
    <row r="941" spans="1:4" s="90" customFormat="1" x14ac:dyDescent="0.25">
      <c r="A941" s="88"/>
      <c r="B941" s="88"/>
      <c r="C941" s="88"/>
      <c r="D941" s="89"/>
    </row>
    <row r="942" spans="1:4" s="90" customFormat="1" x14ac:dyDescent="0.25">
      <c r="A942" s="88"/>
      <c r="B942" s="88"/>
      <c r="C942" s="88"/>
      <c r="D942" s="89"/>
    </row>
    <row r="943" spans="1:4" s="90" customFormat="1" x14ac:dyDescent="0.25">
      <c r="A943" s="88"/>
      <c r="B943" s="88"/>
      <c r="C943" s="88"/>
      <c r="D943" s="89"/>
    </row>
    <row r="944" spans="1:4" s="90" customFormat="1" x14ac:dyDescent="0.25">
      <c r="A944" s="88"/>
      <c r="B944" s="88"/>
      <c r="C944" s="88"/>
      <c r="D944" s="89"/>
    </row>
    <row r="945" spans="1:4" s="90" customFormat="1" x14ac:dyDescent="0.25">
      <c r="A945" s="88"/>
      <c r="B945" s="88"/>
      <c r="C945" s="88"/>
      <c r="D945" s="89"/>
    </row>
    <row r="946" spans="1:4" s="90" customFormat="1" x14ac:dyDescent="0.25">
      <c r="A946" s="88"/>
      <c r="B946" s="88"/>
      <c r="C946" s="88"/>
      <c r="D946" s="89"/>
    </row>
    <row r="947" spans="1:4" s="90" customFormat="1" x14ac:dyDescent="0.25">
      <c r="A947" s="88"/>
      <c r="B947" s="88"/>
      <c r="C947" s="88"/>
      <c r="D947" s="89"/>
    </row>
    <row r="948" spans="1:4" s="90" customFormat="1" x14ac:dyDescent="0.25">
      <c r="A948" s="88"/>
      <c r="B948" s="88"/>
      <c r="C948" s="88"/>
      <c r="D948" s="89"/>
    </row>
    <row r="949" spans="1:4" s="90" customFormat="1" x14ac:dyDescent="0.25">
      <c r="A949" s="88"/>
      <c r="B949" s="88"/>
      <c r="C949" s="88"/>
      <c r="D949" s="89"/>
    </row>
    <row r="950" spans="1:4" s="90" customFormat="1" x14ac:dyDescent="0.25">
      <c r="A950" s="88"/>
      <c r="B950" s="88"/>
      <c r="C950" s="88"/>
      <c r="D950" s="89"/>
    </row>
    <row r="951" spans="1:4" s="90" customFormat="1" x14ac:dyDescent="0.25">
      <c r="A951" s="88"/>
      <c r="B951" s="88"/>
      <c r="C951" s="88"/>
      <c r="D951" s="89"/>
    </row>
    <row r="952" spans="1:4" s="90" customFormat="1" x14ac:dyDescent="0.25">
      <c r="A952" s="88"/>
      <c r="B952" s="88"/>
      <c r="C952" s="88"/>
      <c r="D952" s="89"/>
    </row>
    <row r="953" spans="1:4" s="90" customFormat="1" x14ac:dyDescent="0.25">
      <c r="A953" s="88"/>
      <c r="B953" s="88"/>
      <c r="C953" s="88"/>
      <c r="D953" s="89"/>
    </row>
    <row r="954" spans="1:4" s="90" customFormat="1" x14ac:dyDescent="0.25">
      <c r="A954" s="88"/>
      <c r="B954" s="88"/>
      <c r="C954" s="88"/>
      <c r="D954" s="89"/>
    </row>
    <row r="955" spans="1:4" s="90" customFormat="1" x14ac:dyDescent="0.25">
      <c r="A955" s="88"/>
      <c r="B955" s="88"/>
      <c r="C955" s="88"/>
      <c r="D955" s="89"/>
    </row>
    <row r="956" spans="1:4" s="90" customFormat="1" x14ac:dyDescent="0.25">
      <c r="A956" s="88"/>
      <c r="B956" s="88"/>
      <c r="C956" s="88"/>
      <c r="D956" s="89"/>
    </row>
    <row r="957" spans="1:4" s="90" customFormat="1" x14ac:dyDescent="0.25">
      <c r="A957" s="88"/>
      <c r="B957" s="88"/>
      <c r="C957" s="88"/>
      <c r="D957" s="89"/>
    </row>
    <row r="958" spans="1:4" s="90" customFormat="1" x14ac:dyDescent="0.25">
      <c r="A958" s="88"/>
      <c r="B958" s="88"/>
      <c r="C958" s="88"/>
      <c r="D958" s="89"/>
    </row>
    <row r="959" spans="1:4" s="90" customFormat="1" x14ac:dyDescent="0.25">
      <c r="A959" s="88"/>
      <c r="B959" s="88"/>
      <c r="C959" s="88"/>
      <c r="D959" s="89"/>
    </row>
    <row r="960" spans="1:4" s="90" customFormat="1" x14ac:dyDescent="0.25">
      <c r="A960" s="88"/>
      <c r="B960" s="88"/>
      <c r="C960" s="88"/>
      <c r="D960" s="89"/>
    </row>
    <row r="961" spans="1:4" s="90" customFormat="1" x14ac:dyDescent="0.25">
      <c r="A961" s="88"/>
      <c r="B961" s="88"/>
      <c r="C961" s="88"/>
      <c r="D961" s="89"/>
    </row>
    <row r="962" spans="1:4" s="90" customFormat="1" x14ac:dyDescent="0.25">
      <c r="A962" s="88"/>
      <c r="B962" s="88"/>
      <c r="C962" s="88"/>
      <c r="D962" s="89"/>
    </row>
    <row r="963" spans="1:4" s="90" customFormat="1" x14ac:dyDescent="0.25">
      <c r="A963" s="88"/>
      <c r="B963" s="88"/>
      <c r="C963" s="88"/>
      <c r="D963" s="89"/>
    </row>
    <row r="964" spans="1:4" s="90" customFormat="1" x14ac:dyDescent="0.25">
      <c r="A964" s="88"/>
      <c r="B964" s="88"/>
      <c r="C964" s="88"/>
      <c r="D964" s="89"/>
    </row>
    <row r="965" spans="1:4" s="90" customFormat="1" x14ac:dyDescent="0.25">
      <c r="A965" s="88"/>
      <c r="B965" s="88"/>
      <c r="C965" s="88"/>
      <c r="D965" s="89"/>
    </row>
    <row r="966" spans="1:4" s="90" customFormat="1" x14ac:dyDescent="0.25">
      <c r="A966" s="88"/>
      <c r="B966" s="88"/>
      <c r="C966" s="88"/>
      <c r="D966" s="89"/>
    </row>
    <row r="967" spans="1:4" s="90" customFormat="1" x14ac:dyDescent="0.25">
      <c r="A967" s="88"/>
      <c r="B967" s="88"/>
      <c r="C967" s="88"/>
      <c r="D967" s="89"/>
    </row>
    <row r="968" spans="1:4" s="90" customFormat="1" x14ac:dyDescent="0.25">
      <c r="A968" s="88"/>
      <c r="B968" s="88"/>
      <c r="C968" s="88"/>
      <c r="D968" s="89"/>
    </row>
    <row r="969" spans="1:4" s="90" customFormat="1" x14ac:dyDescent="0.25">
      <c r="A969" s="88"/>
      <c r="B969" s="88"/>
      <c r="C969" s="88"/>
      <c r="D969" s="89"/>
    </row>
    <row r="970" spans="1:4" s="90" customFormat="1" x14ac:dyDescent="0.25">
      <c r="A970" s="88"/>
      <c r="B970" s="88"/>
      <c r="C970" s="88"/>
      <c r="D970" s="89"/>
    </row>
    <row r="971" spans="1:4" s="90" customFormat="1" x14ac:dyDescent="0.25">
      <c r="A971" s="88"/>
      <c r="B971" s="88"/>
      <c r="C971" s="88"/>
      <c r="D971" s="89"/>
    </row>
    <row r="972" spans="1:4" s="90" customFormat="1" x14ac:dyDescent="0.25">
      <c r="A972" s="88"/>
      <c r="B972" s="88"/>
      <c r="C972" s="88"/>
      <c r="D972" s="89"/>
    </row>
    <row r="973" spans="1:4" s="90" customFormat="1" x14ac:dyDescent="0.25">
      <c r="A973" s="88"/>
      <c r="B973" s="88"/>
      <c r="C973" s="88"/>
      <c r="D973" s="89"/>
    </row>
    <row r="974" spans="1:4" s="90" customFormat="1" x14ac:dyDescent="0.25">
      <c r="A974" s="88"/>
      <c r="B974" s="88"/>
      <c r="C974" s="88"/>
      <c r="D974" s="89"/>
    </row>
    <row r="975" spans="1:4" s="90" customFormat="1" x14ac:dyDescent="0.25">
      <c r="A975" s="88"/>
      <c r="B975" s="88"/>
      <c r="C975" s="88"/>
      <c r="D975" s="89"/>
    </row>
    <row r="976" spans="1:4" s="90" customFormat="1" x14ac:dyDescent="0.25">
      <c r="A976" s="88"/>
      <c r="B976" s="88"/>
      <c r="C976" s="88"/>
      <c r="D976" s="89"/>
    </row>
    <row r="977" spans="1:4" s="90" customFormat="1" x14ac:dyDescent="0.25">
      <c r="A977" s="88"/>
      <c r="B977" s="88"/>
      <c r="C977" s="88"/>
      <c r="D977" s="89"/>
    </row>
    <row r="978" spans="1:4" s="90" customFormat="1" x14ac:dyDescent="0.25">
      <c r="A978" s="88"/>
      <c r="B978" s="88"/>
      <c r="C978" s="88"/>
      <c r="D978" s="89"/>
    </row>
    <row r="979" spans="1:4" s="90" customFormat="1" x14ac:dyDescent="0.25">
      <c r="A979" s="88"/>
      <c r="B979" s="88"/>
      <c r="C979" s="88"/>
      <c r="D979" s="89"/>
    </row>
    <row r="980" spans="1:4" s="90" customFormat="1" x14ac:dyDescent="0.25">
      <c r="A980" s="88"/>
      <c r="B980" s="88"/>
      <c r="C980" s="88"/>
      <c r="D980" s="89"/>
    </row>
    <row r="981" spans="1:4" s="90" customFormat="1" x14ac:dyDescent="0.25">
      <c r="A981" s="88"/>
      <c r="B981" s="88"/>
      <c r="C981" s="88"/>
      <c r="D981" s="89"/>
    </row>
    <row r="982" spans="1:4" s="90" customFormat="1" x14ac:dyDescent="0.25">
      <c r="A982" s="88"/>
      <c r="B982" s="88"/>
      <c r="C982" s="88"/>
      <c r="D982" s="89"/>
    </row>
    <row r="983" spans="1:4" s="90" customFormat="1" x14ac:dyDescent="0.25">
      <c r="A983" s="88"/>
      <c r="B983" s="88"/>
      <c r="C983" s="88"/>
      <c r="D983" s="89"/>
    </row>
    <row r="984" spans="1:4" s="90" customFormat="1" x14ac:dyDescent="0.25">
      <c r="A984" s="88"/>
      <c r="B984" s="88"/>
      <c r="C984" s="88"/>
      <c r="D984" s="89"/>
    </row>
    <row r="985" spans="1:4" s="90" customFormat="1" x14ac:dyDescent="0.25">
      <c r="A985" s="88"/>
      <c r="B985" s="88"/>
      <c r="C985" s="88"/>
      <c r="D985" s="89"/>
    </row>
    <row r="986" spans="1:4" s="90" customFormat="1" x14ac:dyDescent="0.25">
      <c r="A986" s="88"/>
      <c r="B986" s="88"/>
      <c r="C986" s="88"/>
      <c r="D986" s="89"/>
    </row>
    <row r="987" spans="1:4" s="90" customFormat="1" x14ac:dyDescent="0.25">
      <c r="A987" s="88"/>
      <c r="B987" s="88"/>
      <c r="C987" s="88"/>
      <c r="D987" s="89"/>
    </row>
    <row r="988" spans="1:4" s="90" customFormat="1" x14ac:dyDescent="0.25">
      <c r="A988" s="88"/>
      <c r="B988" s="88"/>
      <c r="C988" s="88"/>
      <c r="D988" s="89"/>
    </row>
    <row r="989" spans="1:4" s="90" customFormat="1" x14ac:dyDescent="0.25">
      <c r="A989" s="88"/>
      <c r="B989" s="88"/>
      <c r="C989" s="88"/>
      <c r="D989" s="89"/>
    </row>
    <row r="990" spans="1:4" s="90" customFormat="1" x14ac:dyDescent="0.25">
      <c r="A990" s="88"/>
      <c r="B990" s="88"/>
      <c r="C990" s="88"/>
      <c r="D990" s="89"/>
    </row>
    <row r="991" spans="1:4" s="90" customFormat="1" x14ac:dyDescent="0.25">
      <c r="A991" s="88"/>
      <c r="B991" s="88"/>
      <c r="C991" s="88"/>
      <c r="D991" s="89"/>
    </row>
    <row r="992" spans="1:4" s="90" customFormat="1" x14ac:dyDescent="0.25">
      <c r="A992" s="88"/>
      <c r="B992" s="88"/>
      <c r="C992" s="88"/>
      <c r="D992" s="89"/>
    </row>
    <row r="993" spans="1:4" s="90" customFormat="1" x14ac:dyDescent="0.25">
      <c r="A993" s="88"/>
      <c r="B993" s="88"/>
      <c r="C993" s="88"/>
      <c r="D993" s="89"/>
    </row>
    <row r="994" spans="1:4" s="90" customFormat="1" x14ac:dyDescent="0.25">
      <c r="A994" s="88"/>
      <c r="B994" s="88"/>
      <c r="C994" s="88"/>
      <c r="D994" s="89"/>
    </row>
    <row r="995" spans="1:4" s="90" customFormat="1" x14ac:dyDescent="0.25">
      <c r="A995" s="88"/>
      <c r="B995" s="88"/>
      <c r="C995" s="88"/>
      <c r="D995" s="89"/>
    </row>
    <row r="996" spans="1:4" s="90" customFormat="1" x14ac:dyDescent="0.25">
      <c r="A996" s="88"/>
      <c r="B996" s="88"/>
      <c r="C996" s="88"/>
      <c r="D996" s="89"/>
    </row>
    <row r="997" spans="1:4" s="90" customFormat="1" x14ac:dyDescent="0.25">
      <c r="A997" s="88"/>
      <c r="B997" s="88"/>
      <c r="C997" s="88"/>
      <c r="D997" s="89"/>
    </row>
    <row r="998" spans="1:4" s="90" customFormat="1" x14ac:dyDescent="0.25">
      <c r="A998" s="88"/>
      <c r="B998" s="88"/>
      <c r="C998" s="88"/>
      <c r="D998" s="89"/>
    </row>
    <row r="999" spans="1:4" s="90" customFormat="1" x14ac:dyDescent="0.25">
      <c r="A999" s="88"/>
      <c r="B999" s="88"/>
      <c r="C999" s="88"/>
      <c r="D999" s="89"/>
    </row>
    <row r="1000" spans="1:4" s="90" customFormat="1" x14ac:dyDescent="0.25">
      <c r="A1000" s="88"/>
      <c r="B1000" s="88"/>
      <c r="C1000" s="88"/>
      <c r="D1000" s="89"/>
    </row>
    <row r="1001" spans="1:4" s="90" customFormat="1" x14ac:dyDescent="0.25">
      <c r="A1001" s="88"/>
      <c r="B1001" s="88"/>
      <c r="C1001" s="88"/>
      <c r="D1001" s="89"/>
    </row>
    <row r="1002" spans="1:4" s="90" customFormat="1" x14ac:dyDescent="0.25">
      <c r="A1002" s="88"/>
      <c r="B1002" s="88"/>
      <c r="C1002" s="88"/>
      <c r="D1002" s="89"/>
    </row>
    <row r="1003" spans="1:4" s="90" customFormat="1" x14ac:dyDescent="0.25">
      <c r="A1003" s="88"/>
      <c r="B1003" s="88"/>
      <c r="C1003" s="88"/>
      <c r="D1003" s="89"/>
    </row>
    <row r="1004" spans="1:4" s="90" customFormat="1" x14ac:dyDescent="0.25">
      <c r="A1004" s="88"/>
      <c r="B1004" s="88"/>
      <c r="C1004" s="88"/>
      <c r="D1004" s="89"/>
    </row>
    <row r="1005" spans="1:4" s="90" customFormat="1" x14ac:dyDescent="0.25">
      <c r="A1005" s="88"/>
      <c r="B1005" s="88"/>
      <c r="C1005" s="88"/>
      <c r="D1005" s="89"/>
    </row>
    <row r="1006" spans="1:4" s="90" customFormat="1" x14ac:dyDescent="0.25">
      <c r="A1006" s="88"/>
      <c r="B1006" s="88"/>
      <c r="C1006" s="88"/>
      <c r="D1006" s="89"/>
    </row>
    <row r="1007" spans="1:4" s="90" customFormat="1" x14ac:dyDescent="0.25">
      <c r="A1007" s="88"/>
      <c r="B1007" s="88"/>
      <c r="C1007" s="88"/>
      <c r="D1007" s="89"/>
    </row>
    <row r="1008" spans="1:4" s="90" customFormat="1" x14ac:dyDescent="0.25">
      <c r="A1008" s="88"/>
      <c r="B1008" s="88"/>
      <c r="C1008" s="88"/>
      <c r="D1008" s="89"/>
    </row>
    <row r="1009" spans="1:4" s="90" customFormat="1" x14ac:dyDescent="0.25">
      <c r="A1009" s="88"/>
      <c r="B1009" s="88"/>
      <c r="C1009" s="88"/>
      <c r="D1009" s="89"/>
    </row>
    <row r="1010" spans="1:4" s="90" customFormat="1" x14ac:dyDescent="0.25">
      <c r="A1010" s="88"/>
      <c r="B1010" s="88"/>
      <c r="C1010" s="88"/>
      <c r="D1010" s="89"/>
    </row>
    <row r="1011" spans="1:4" s="90" customFormat="1" x14ac:dyDescent="0.25">
      <c r="A1011" s="88"/>
      <c r="B1011" s="88"/>
      <c r="C1011" s="88"/>
      <c r="D1011" s="89"/>
    </row>
    <row r="1012" spans="1:4" s="90" customFormat="1" x14ac:dyDescent="0.25">
      <c r="A1012" s="88"/>
      <c r="B1012" s="88"/>
      <c r="C1012" s="88"/>
      <c r="D1012" s="89"/>
    </row>
    <row r="1013" spans="1:4" s="90" customFormat="1" x14ac:dyDescent="0.25">
      <c r="A1013" s="88"/>
      <c r="B1013" s="88"/>
      <c r="C1013" s="88"/>
      <c r="D1013" s="89"/>
    </row>
    <row r="1014" spans="1:4" s="90" customFormat="1" x14ac:dyDescent="0.25">
      <c r="A1014" s="88"/>
      <c r="B1014" s="88"/>
      <c r="C1014" s="88"/>
      <c r="D1014" s="89"/>
    </row>
    <row r="1015" spans="1:4" s="90" customFormat="1" x14ac:dyDescent="0.25">
      <c r="A1015" s="88"/>
      <c r="B1015" s="88"/>
      <c r="C1015" s="88"/>
      <c r="D1015" s="89"/>
    </row>
    <row r="1016" spans="1:4" s="90" customFormat="1" x14ac:dyDescent="0.25">
      <c r="A1016" s="88"/>
      <c r="B1016" s="88"/>
      <c r="C1016" s="88"/>
      <c r="D1016" s="89"/>
    </row>
    <row r="1017" spans="1:4" s="90" customFormat="1" x14ac:dyDescent="0.25">
      <c r="A1017" s="88"/>
      <c r="B1017" s="88"/>
      <c r="C1017" s="88"/>
      <c r="D1017" s="89"/>
    </row>
    <row r="1018" spans="1:4" s="90" customFormat="1" x14ac:dyDescent="0.25">
      <c r="A1018" s="88"/>
      <c r="B1018" s="88"/>
      <c r="C1018" s="88"/>
      <c r="D1018" s="89"/>
    </row>
    <row r="1019" spans="1:4" s="90" customFormat="1" x14ac:dyDescent="0.25">
      <c r="A1019" s="88"/>
      <c r="B1019" s="88"/>
      <c r="C1019" s="88"/>
      <c r="D1019" s="89"/>
    </row>
    <row r="1020" spans="1:4" s="90" customFormat="1" x14ac:dyDescent="0.25">
      <c r="A1020" s="88"/>
      <c r="B1020" s="88"/>
      <c r="C1020" s="88"/>
      <c r="D1020" s="89"/>
    </row>
    <row r="1021" spans="1:4" s="90" customFormat="1" x14ac:dyDescent="0.25">
      <c r="A1021" s="88"/>
      <c r="B1021" s="88"/>
      <c r="C1021" s="88"/>
      <c r="D1021" s="89"/>
    </row>
    <row r="1022" spans="1:4" s="90" customFormat="1" x14ac:dyDescent="0.25">
      <c r="A1022" s="88"/>
      <c r="B1022" s="88"/>
      <c r="C1022" s="88"/>
      <c r="D1022" s="89"/>
    </row>
    <row r="1023" spans="1:4" s="90" customFormat="1" x14ac:dyDescent="0.25">
      <c r="A1023" s="88"/>
      <c r="B1023" s="88"/>
      <c r="C1023" s="88"/>
      <c r="D1023" s="89"/>
    </row>
    <row r="1024" spans="1:4" s="90" customFormat="1" x14ac:dyDescent="0.25">
      <c r="A1024" s="88"/>
      <c r="B1024" s="88"/>
      <c r="C1024" s="88"/>
      <c r="D1024" s="89"/>
    </row>
    <row r="1025" spans="1:4" s="90" customFormat="1" x14ac:dyDescent="0.25">
      <c r="A1025" s="88"/>
      <c r="B1025" s="88"/>
      <c r="C1025" s="88"/>
      <c r="D1025" s="89"/>
    </row>
    <row r="1026" spans="1:4" s="90" customFormat="1" x14ac:dyDescent="0.25">
      <c r="A1026" s="88"/>
      <c r="B1026" s="88"/>
      <c r="C1026" s="88"/>
      <c r="D1026" s="89"/>
    </row>
    <row r="1027" spans="1:4" s="90" customFormat="1" x14ac:dyDescent="0.25">
      <c r="A1027" s="88"/>
      <c r="B1027" s="88"/>
      <c r="C1027" s="88"/>
      <c r="D1027" s="89"/>
    </row>
    <row r="1028" spans="1:4" s="90" customFormat="1" x14ac:dyDescent="0.25">
      <c r="A1028" s="88"/>
      <c r="B1028" s="88"/>
      <c r="C1028" s="88"/>
      <c r="D1028" s="89"/>
    </row>
    <row r="1029" spans="1:4" s="90" customFormat="1" x14ac:dyDescent="0.25">
      <c r="A1029" s="88"/>
      <c r="B1029" s="88"/>
      <c r="C1029" s="88"/>
      <c r="D1029" s="89"/>
    </row>
    <row r="1030" spans="1:4" s="90" customFormat="1" x14ac:dyDescent="0.25">
      <c r="A1030" s="88"/>
      <c r="B1030" s="88"/>
      <c r="C1030" s="88"/>
      <c r="D1030" s="89"/>
    </row>
    <row r="1031" spans="1:4" s="90" customFormat="1" x14ac:dyDescent="0.25">
      <c r="A1031" s="88"/>
      <c r="B1031" s="88"/>
      <c r="C1031" s="88"/>
      <c r="D1031" s="89"/>
    </row>
    <row r="1032" spans="1:4" s="90" customFormat="1" x14ac:dyDescent="0.25">
      <c r="A1032" s="88"/>
      <c r="B1032" s="88"/>
      <c r="C1032" s="88"/>
      <c r="D1032" s="89"/>
    </row>
    <row r="1033" spans="1:4" s="90" customFormat="1" x14ac:dyDescent="0.25">
      <c r="A1033" s="88"/>
      <c r="B1033" s="88"/>
      <c r="C1033" s="88"/>
      <c r="D1033" s="89"/>
    </row>
    <row r="1034" spans="1:4" s="90" customFormat="1" x14ac:dyDescent="0.25">
      <c r="A1034" s="88"/>
      <c r="B1034" s="88"/>
      <c r="C1034" s="88"/>
      <c r="D1034" s="89"/>
    </row>
    <row r="1035" spans="1:4" s="90" customFormat="1" x14ac:dyDescent="0.25">
      <c r="A1035" s="88"/>
      <c r="B1035" s="88"/>
      <c r="C1035" s="88"/>
      <c r="D1035" s="89"/>
    </row>
    <row r="1036" spans="1:4" s="90" customFormat="1" x14ac:dyDescent="0.25">
      <c r="A1036" s="88"/>
      <c r="B1036" s="88"/>
      <c r="C1036" s="88"/>
      <c r="D1036" s="89"/>
    </row>
    <row r="1037" spans="1:4" s="90" customFormat="1" x14ac:dyDescent="0.25">
      <c r="A1037" s="88"/>
      <c r="B1037" s="88"/>
      <c r="C1037" s="88"/>
      <c r="D1037" s="89"/>
    </row>
    <row r="1038" spans="1:4" s="90" customFormat="1" x14ac:dyDescent="0.25">
      <c r="A1038" s="88"/>
      <c r="B1038" s="88"/>
      <c r="C1038" s="88"/>
      <c r="D1038" s="89"/>
    </row>
    <row r="1039" spans="1:4" s="90" customFormat="1" x14ac:dyDescent="0.25">
      <c r="A1039" s="88"/>
      <c r="B1039" s="88"/>
      <c r="C1039" s="88"/>
      <c r="D1039" s="89"/>
    </row>
    <row r="1040" spans="1:4" s="90" customFormat="1" x14ac:dyDescent="0.25">
      <c r="A1040" s="88"/>
      <c r="B1040" s="88"/>
      <c r="C1040" s="88"/>
      <c r="D1040" s="89"/>
    </row>
    <row r="1041" spans="1:4" s="90" customFormat="1" x14ac:dyDescent="0.25">
      <c r="A1041" s="88"/>
      <c r="B1041" s="88"/>
      <c r="C1041" s="88"/>
      <c r="D1041" s="89"/>
    </row>
    <row r="1042" spans="1:4" s="90" customFormat="1" x14ac:dyDescent="0.25">
      <c r="A1042" s="88"/>
      <c r="B1042" s="88"/>
      <c r="C1042" s="88"/>
      <c r="D1042" s="89"/>
    </row>
    <row r="1043" spans="1:4" s="90" customFormat="1" x14ac:dyDescent="0.25">
      <c r="A1043" s="88"/>
      <c r="B1043" s="88"/>
      <c r="C1043" s="88"/>
      <c r="D1043" s="89"/>
    </row>
    <row r="1044" spans="1:4" s="90" customFormat="1" x14ac:dyDescent="0.25">
      <c r="A1044" s="88"/>
      <c r="B1044" s="88"/>
      <c r="C1044" s="88"/>
      <c r="D1044" s="89"/>
    </row>
    <row r="1045" spans="1:4" s="90" customFormat="1" x14ac:dyDescent="0.25">
      <c r="A1045" s="88"/>
      <c r="B1045" s="88"/>
      <c r="C1045" s="88"/>
      <c r="D1045" s="89"/>
    </row>
    <row r="1046" spans="1:4" s="90" customFormat="1" x14ac:dyDescent="0.25">
      <c r="A1046" s="88"/>
      <c r="B1046" s="88"/>
      <c r="C1046" s="88"/>
      <c r="D1046" s="89"/>
    </row>
    <row r="1047" spans="1:4" s="90" customFormat="1" x14ac:dyDescent="0.25">
      <c r="A1047" s="88"/>
      <c r="B1047" s="88"/>
      <c r="C1047" s="88"/>
      <c r="D1047" s="89"/>
    </row>
    <row r="1048" spans="1:4" s="90" customFormat="1" x14ac:dyDescent="0.25">
      <c r="A1048" s="88"/>
      <c r="B1048" s="88"/>
      <c r="C1048" s="88"/>
      <c r="D1048" s="89"/>
    </row>
    <row r="1049" spans="1:4" s="90" customFormat="1" x14ac:dyDescent="0.25">
      <c r="A1049" s="88"/>
      <c r="B1049" s="88"/>
      <c r="C1049" s="88"/>
      <c r="D1049" s="89"/>
    </row>
    <row r="1050" spans="1:4" s="90" customFormat="1" x14ac:dyDescent="0.25">
      <c r="A1050" s="88"/>
      <c r="B1050" s="88"/>
      <c r="C1050" s="88"/>
      <c r="D1050" s="89"/>
    </row>
    <row r="1051" spans="1:4" s="90" customFormat="1" x14ac:dyDescent="0.25">
      <c r="A1051" s="88"/>
      <c r="B1051" s="88"/>
      <c r="C1051" s="88"/>
      <c r="D1051" s="89"/>
    </row>
    <row r="1052" spans="1:4" s="90" customFormat="1" x14ac:dyDescent="0.25">
      <c r="A1052" s="88"/>
      <c r="B1052" s="88"/>
      <c r="C1052" s="88"/>
      <c r="D1052" s="89"/>
    </row>
    <row r="1053" spans="1:4" s="90" customFormat="1" x14ac:dyDescent="0.25">
      <c r="A1053" s="88"/>
      <c r="B1053" s="88"/>
      <c r="C1053" s="88"/>
      <c r="D1053" s="89"/>
    </row>
    <row r="1054" spans="1:4" s="90" customFormat="1" x14ac:dyDescent="0.25">
      <c r="A1054" s="88"/>
      <c r="B1054" s="88"/>
      <c r="C1054" s="88"/>
      <c r="D1054" s="89"/>
    </row>
    <row r="1055" spans="1:4" s="90" customFormat="1" x14ac:dyDescent="0.25">
      <c r="A1055" s="88"/>
      <c r="B1055" s="88"/>
      <c r="C1055" s="88"/>
      <c r="D1055" s="89"/>
    </row>
    <row r="1056" spans="1:4" s="90" customFormat="1" x14ac:dyDescent="0.25">
      <c r="A1056" s="88"/>
      <c r="B1056" s="88"/>
      <c r="C1056" s="88"/>
      <c r="D1056" s="89"/>
    </row>
    <row r="1057" spans="1:4" s="90" customFormat="1" x14ac:dyDescent="0.25">
      <c r="A1057" s="88"/>
      <c r="B1057" s="88"/>
      <c r="C1057" s="88"/>
      <c r="D1057" s="89"/>
    </row>
    <row r="1058" spans="1:4" s="90" customFormat="1" x14ac:dyDescent="0.25">
      <c r="A1058" s="88"/>
      <c r="B1058" s="88"/>
      <c r="C1058" s="88"/>
      <c r="D1058" s="89"/>
    </row>
    <row r="1059" spans="1:4" s="90" customFormat="1" x14ac:dyDescent="0.25">
      <c r="A1059" s="88"/>
      <c r="B1059" s="88"/>
      <c r="C1059" s="88"/>
      <c r="D1059" s="89"/>
    </row>
    <row r="1060" spans="1:4" s="90" customFormat="1" x14ac:dyDescent="0.25">
      <c r="A1060" s="88"/>
      <c r="B1060" s="88"/>
      <c r="C1060" s="88"/>
      <c r="D1060" s="89"/>
    </row>
    <row r="1061" spans="1:4" s="90" customFormat="1" x14ac:dyDescent="0.25">
      <c r="A1061" s="88"/>
      <c r="B1061" s="88"/>
      <c r="C1061" s="88"/>
      <c r="D1061" s="89"/>
    </row>
    <row r="1062" spans="1:4" s="90" customFormat="1" x14ac:dyDescent="0.25">
      <c r="A1062" s="88"/>
      <c r="B1062" s="88"/>
      <c r="C1062" s="88"/>
      <c r="D1062" s="89"/>
    </row>
    <row r="1063" spans="1:4" s="90" customFormat="1" x14ac:dyDescent="0.25">
      <c r="A1063" s="88"/>
      <c r="B1063" s="88"/>
      <c r="C1063" s="88"/>
      <c r="D1063" s="89"/>
    </row>
    <row r="1064" spans="1:4" s="90" customFormat="1" x14ac:dyDescent="0.25">
      <c r="A1064" s="88"/>
      <c r="B1064" s="88"/>
      <c r="C1064" s="88"/>
      <c r="D1064" s="89"/>
    </row>
    <row r="1065" spans="1:4" s="90" customFormat="1" x14ac:dyDescent="0.25">
      <c r="A1065" s="88"/>
      <c r="B1065" s="88"/>
      <c r="C1065" s="88"/>
      <c r="D1065" s="89"/>
    </row>
    <row r="1066" spans="1:4" s="90" customFormat="1" x14ac:dyDescent="0.25">
      <c r="A1066" s="88"/>
      <c r="B1066" s="88"/>
      <c r="C1066" s="88"/>
      <c r="D1066" s="89"/>
    </row>
    <row r="1067" spans="1:4" s="90" customFormat="1" x14ac:dyDescent="0.25">
      <c r="A1067" s="88"/>
      <c r="B1067" s="88"/>
      <c r="C1067" s="88"/>
      <c r="D1067" s="89"/>
    </row>
    <row r="1068" spans="1:4" s="90" customFormat="1" x14ac:dyDescent="0.25">
      <c r="A1068" s="88"/>
      <c r="B1068" s="88"/>
      <c r="C1068" s="88"/>
      <c r="D1068" s="89"/>
    </row>
    <row r="1069" spans="1:4" s="90" customFormat="1" x14ac:dyDescent="0.25">
      <c r="A1069" s="88"/>
      <c r="B1069" s="88"/>
      <c r="C1069" s="88"/>
      <c r="D1069" s="89"/>
    </row>
    <row r="1070" spans="1:4" s="90" customFormat="1" x14ac:dyDescent="0.25">
      <c r="A1070" s="88"/>
      <c r="B1070" s="88"/>
      <c r="C1070" s="88"/>
      <c r="D1070" s="89"/>
    </row>
    <row r="1071" spans="1:4" s="90" customFormat="1" x14ac:dyDescent="0.25">
      <c r="A1071" s="88"/>
      <c r="B1071" s="88"/>
      <c r="C1071" s="88"/>
      <c r="D1071" s="89"/>
    </row>
    <row r="1072" spans="1:4" s="90" customFormat="1" x14ac:dyDescent="0.25">
      <c r="A1072" s="88"/>
      <c r="B1072" s="88"/>
      <c r="C1072" s="88"/>
      <c r="D1072" s="89"/>
    </row>
    <row r="1073" spans="1:4" s="90" customFormat="1" x14ac:dyDescent="0.25">
      <c r="A1073" s="88"/>
      <c r="B1073" s="88"/>
      <c r="C1073" s="88"/>
      <c r="D1073" s="89"/>
    </row>
    <row r="1074" spans="1:4" s="90" customFormat="1" x14ac:dyDescent="0.25">
      <c r="A1074" s="88"/>
      <c r="B1074" s="88"/>
      <c r="C1074" s="88"/>
      <c r="D1074" s="89"/>
    </row>
    <row r="1075" spans="1:4" s="90" customFormat="1" x14ac:dyDescent="0.25">
      <c r="A1075" s="88"/>
      <c r="B1075" s="88"/>
      <c r="C1075" s="88"/>
      <c r="D1075" s="89"/>
    </row>
    <row r="1076" spans="1:4" s="90" customFormat="1" x14ac:dyDescent="0.25">
      <c r="A1076" s="88"/>
      <c r="B1076" s="88"/>
      <c r="C1076" s="88"/>
      <c r="D1076" s="89"/>
    </row>
    <row r="1077" spans="1:4" s="90" customFormat="1" x14ac:dyDescent="0.25">
      <c r="A1077" s="88"/>
      <c r="B1077" s="88"/>
      <c r="C1077" s="88"/>
      <c r="D1077" s="89"/>
    </row>
    <row r="1078" spans="1:4" s="90" customFormat="1" x14ac:dyDescent="0.25">
      <c r="A1078" s="88"/>
      <c r="B1078" s="88"/>
      <c r="C1078" s="88"/>
      <c r="D1078" s="89"/>
    </row>
    <row r="1079" spans="1:4" s="90" customFormat="1" x14ac:dyDescent="0.25">
      <c r="A1079" s="88"/>
      <c r="B1079" s="88"/>
      <c r="C1079" s="88"/>
      <c r="D1079" s="89"/>
    </row>
    <row r="1080" spans="1:4" s="90" customFormat="1" x14ac:dyDescent="0.25">
      <c r="A1080" s="88"/>
      <c r="B1080" s="88"/>
      <c r="C1080" s="88"/>
      <c r="D1080" s="89"/>
    </row>
    <row r="1081" spans="1:4" s="90" customFormat="1" x14ac:dyDescent="0.25">
      <c r="A1081" s="88"/>
      <c r="B1081" s="88"/>
      <c r="C1081" s="88"/>
      <c r="D1081" s="89"/>
    </row>
    <row r="1082" spans="1:4" s="90" customFormat="1" x14ac:dyDescent="0.25">
      <c r="A1082" s="88"/>
      <c r="B1082" s="88"/>
      <c r="C1082" s="88"/>
      <c r="D1082" s="89"/>
    </row>
    <row r="1083" spans="1:4" s="90" customFormat="1" x14ac:dyDescent="0.25">
      <c r="A1083" s="88"/>
      <c r="B1083" s="88"/>
      <c r="C1083" s="88"/>
      <c r="D1083" s="89"/>
    </row>
    <row r="1084" spans="1:4" s="90" customFormat="1" x14ac:dyDescent="0.25">
      <c r="A1084" s="88"/>
      <c r="B1084" s="88"/>
      <c r="C1084" s="88"/>
      <c r="D1084" s="89"/>
    </row>
    <row r="1085" spans="1:4" s="90" customFormat="1" x14ac:dyDescent="0.25">
      <c r="A1085" s="88"/>
      <c r="B1085" s="88"/>
      <c r="C1085" s="88"/>
      <c r="D1085" s="89"/>
    </row>
    <row r="1086" spans="1:4" s="90" customFormat="1" x14ac:dyDescent="0.25">
      <c r="A1086" s="88"/>
      <c r="B1086" s="88"/>
      <c r="C1086" s="88"/>
      <c r="D1086" s="89"/>
    </row>
    <row r="1087" spans="1:4" s="90" customFormat="1" x14ac:dyDescent="0.25">
      <c r="A1087" s="88"/>
      <c r="B1087" s="88"/>
      <c r="C1087" s="88"/>
      <c r="D1087" s="89"/>
    </row>
    <row r="1088" spans="1:4" s="90" customFormat="1" x14ac:dyDescent="0.25">
      <c r="A1088" s="88"/>
      <c r="B1088" s="88"/>
      <c r="C1088" s="88"/>
      <c r="D1088" s="89"/>
    </row>
    <row r="1089" spans="1:4" s="90" customFormat="1" x14ac:dyDescent="0.25">
      <c r="A1089" s="88"/>
      <c r="B1089" s="88"/>
      <c r="C1089" s="88"/>
      <c r="D1089" s="89"/>
    </row>
    <row r="1090" spans="1:4" s="90" customFormat="1" x14ac:dyDescent="0.25">
      <c r="A1090" s="88"/>
      <c r="B1090" s="88"/>
      <c r="C1090" s="88"/>
      <c r="D1090" s="89"/>
    </row>
    <row r="1091" spans="1:4" s="90" customFormat="1" x14ac:dyDescent="0.25">
      <c r="A1091" s="88"/>
      <c r="B1091" s="88"/>
      <c r="C1091" s="88"/>
      <c r="D1091" s="89"/>
    </row>
    <row r="1092" spans="1:4" s="90" customFormat="1" x14ac:dyDescent="0.25">
      <c r="A1092" s="88"/>
      <c r="B1092" s="88"/>
      <c r="C1092" s="88"/>
      <c r="D1092" s="89"/>
    </row>
    <row r="1093" spans="1:4" s="90" customFormat="1" x14ac:dyDescent="0.25">
      <c r="A1093" s="88"/>
      <c r="B1093" s="88"/>
      <c r="C1093" s="88"/>
      <c r="D1093" s="89"/>
    </row>
    <row r="1094" spans="1:4" s="90" customFormat="1" x14ac:dyDescent="0.25">
      <c r="A1094" s="88"/>
      <c r="B1094" s="88"/>
      <c r="C1094" s="88"/>
      <c r="D1094" s="89"/>
    </row>
    <row r="1095" spans="1:4" s="90" customFormat="1" x14ac:dyDescent="0.25">
      <c r="A1095" s="88"/>
      <c r="B1095" s="88"/>
      <c r="C1095" s="88"/>
      <c r="D1095" s="89"/>
    </row>
    <row r="1096" spans="1:4" s="90" customFormat="1" x14ac:dyDescent="0.25">
      <c r="A1096" s="88"/>
      <c r="B1096" s="88"/>
      <c r="C1096" s="88"/>
      <c r="D1096" s="89"/>
    </row>
    <row r="1097" spans="1:4" s="90" customFormat="1" x14ac:dyDescent="0.25">
      <c r="A1097" s="88"/>
      <c r="B1097" s="88"/>
      <c r="C1097" s="88"/>
      <c r="D1097" s="89"/>
    </row>
    <row r="1098" spans="1:4" s="90" customFormat="1" x14ac:dyDescent="0.25">
      <c r="A1098" s="88"/>
      <c r="B1098" s="88"/>
      <c r="C1098" s="88"/>
      <c r="D1098" s="89"/>
    </row>
    <row r="1099" spans="1:4" s="90" customFormat="1" x14ac:dyDescent="0.25">
      <c r="A1099" s="88"/>
      <c r="B1099" s="88"/>
      <c r="C1099" s="88"/>
      <c r="D1099" s="89"/>
    </row>
    <row r="1100" spans="1:4" s="90" customFormat="1" x14ac:dyDescent="0.25">
      <c r="A1100" s="88"/>
      <c r="B1100" s="88"/>
      <c r="C1100" s="88"/>
      <c r="D1100" s="89"/>
    </row>
    <row r="1101" spans="1:4" s="90" customFormat="1" x14ac:dyDescent="0.25">
      <c r="A1101" s="88"/>
      <c r="B1101" s="88"/>
      <c r="C1101" s="88"/>
      <c r="D1101" s="89"/>
    </row>
    <row r="1102" spans="1:4" s="90" customFormat="1" x14ac:dyDescent="0.25">
      <c r="A1102" s="88"/>
      <c r="B1102" s="88"/>
      <c r="C1102" s="88"/>
      <c r="D1102" s="89"/>
    </row>
    <row r="1103" spans="1:4" s="90" customFormat="1" x14ac:dyDescent="0.25">
      <c r="A1103" s="88"/>
      <c r="B1103" s="88"/>
      <c r="C1103" s="88"/>
      <c r="D1103" s="89"/>
    </row>
    <row r="1104" spans="1:4" s="90" customFormat="1" x14ac:dyDescent="0.25">
      <c r="A1104" s="88"/>
      <c r="B1104" s="88"/>
      <c r="C1104" s="88"/>
      <c r="D1104" s="89"/>
    </row>
    <row r="1105" spans="1:4" s="90" customFormat="1" x14ac:dyDescent="0.25">
      <c r="A1105" s="88"/>
      <c r="B1105" s="88"/>
      <c r="C1105" s="88"/>
      <c r="D1105" s="89"/>
    </row>
    <row r="1106" spans="1:4" s="90" customFormat="1" x14ac:dyDescent="0.25">
      <c r="A1106" s="88"/>
      <c r="B1106" s="88"/>
      <c r="C1106" s="88"/>
      <c r="D1106" s="89"/>
    </row>
    <row r="1107" spans="1:4" s="90" customFormat="1" x14ac:dyDescent="0.25">
      <c r="A1107" s="88"/>
      <c r="B1107" s="88"/>
      <c r="C1107" s="88"/>
      <c r="D1107" s="89"/>
    </row>
    <row r="1108" spans="1:4" s="90" customFormat="1" x14ac:dyDescent="0.25">
      <c r="A1108" s="88"/>
      <c r="B1108" s="88"/>
      <c r="C1108" s="88"/>
      <c r="D1108" s="89"/>
    </row>
    <row r="1109" spans="1:4" s="90" customFormat="1" x14ac:dyDescent="0.25">
      <c r="A1109" s="88"/>
      <c r="B1109" s="88"/>
      <c r="C1109" s="88"/>
      <c r="D1109" s="89"/>
    </row>
    <row r="1110" spans="1:4" s="90" customFormat="1" x14ac:dyDescent="0.25">
      <c r="A1110" s="88"/>
      <c r="B1110" s="88"/>
      <c r="C1110" s="88"/>
      <c r="D1110" s="89"/>
    </row>
    <row r="1111" spans="1:4" s="90" customFormat="1" x14ac:dyDescent="0.25">
      <c r="A1111" s="88"/>
      <c r="B1111" s="88"/>
      <c r="C1111" s="88"/>
      <c r="D1111" s="89"/>
    </row>
    <row r="1112" spans="1:4" s="90" customFormat="1" x14ac:dyDescent="0.25">
      <c r="A1112" s="88"/>
      <c r="B1112" s="88"/>
      <c r="C1112" s="88"/>
      <c r="D1112" s="89"/>
    </row>
    <row r="1113" spans="1:4" s="90" customFormat="1" x14ac:dyDescent="0.25">
      <c r="A1113" s="88"/>
      <c r="B1113" s="88"/>
      <c r="C1113" s="88"/>
      <c r="D1113" s="89"/>
    </row>
    <row r="1114" spans="1:4" s="90" customFormat="1" x14ac:dyDescent="0.25">
      <c r="A1114" s="88"/>
      <c r="B1114" s="88"/>
      <c r="C1114" s="88"/>
      <c r="D1114" s="89"/>
    </row>
    <row r="1115" spans="1:4" s="90" customFormat="1" x14ac:dyDescent="0.25">
      <c r="A1115" s="88"/>
      <c r="B1115" s="88"/>
      <c r="C1115" s="88"/>
      <c r="D1115" s="89"/>
    </row>
    <row r="1116" spans="1:4" s="90" customFormat="1" x14ac:dyDescent="0.25">
      <c r="A1116" s="88"/>
      <c r="B1116" s="88"/>
      <c r="C1116" s="88"/>
      <c r="D1116" s="89"/>
    </row>
    <row r="1117" spans="1:4" s="90" customFormat="1" x14ac:dyDescent="0.25">
      <c r="A1117" s="88"/>
      <c r="B1117" s="88"/>
      <c r="C1117" s="88"/>
      <c r="D1117" s="89"/>
    </row>
    <row r="1118" spans="1:4" s="90" customFormat="1" x14ac:dyDescent="0.25">
      <c r="A1118" s="88"/>
      <c r="B1118" s="88"/>
      <c r="C1118" s="88"/>
      <c r="D1118" s="89"/>
    </row>
    <row r="1119" spans="1:4" s="90" customFormat="1" x14ac:dyDescent="0.25">
      <c r="A1119" s="88"/>
      <c r="B1119" s="88"/>
      <c r="C1119" s="88"/>
      <c r="D1119" s="89"/>
    </row>
    <row r="1120" spans="1:4" s="90" customFormat="1" x14ac:dyDescent="0.25">
      <c r="A1120" s="88"/>
      <c r="B1120" s="88"/>
      <c r="C1120" s="88"/>
      <c r="D1120" s="89"/>
    </row>
    <row r="1121" spans="1:4" s="90" customFormat="1" x14ac:dyDescent="0.25">
      <c r="A1121" s="88"/>
      <c r="B1121" s="88"/>
      <c r="C1121" s="88"/>
      <c r="D1121" s="89"/>
    </row>
    <row r="1122" spans="1:4" s="90" customFormat="1" x14ac:dyDescent="0.25">
      <c r="A1122" s="88"/>
      <c r="B1122" s="88"/>
      <c r="C1122" s="88"/>
      <c r="D1122" s="89"/>
    </row>
    <row r="1123" spans="1:4" s="90" customFormat="1" x14ac:dyDescent="0.25">
      <c r="A1123" s="88"/>
      <c r="B1123" s="88"/>
      <c r="C1123" s="88"/>
      <c r="D1123" s="89"/>
    </row>
    <row r="1124" spans="1:4" s="90" customFormat="1" x14ac:dyDescent="0.25">
      <c r="A1124" s="88"/>
      <c r="B1124" s="88"/>
      <c r="C1124" s="88"/>
      <c r="D1124" s="89"/>
    </row>
    <row r="1125" spans="1:4" s="90" customFormat="1" x14ac:dyDescent="0.25">
      <c r="A1125" s="88"/>
      <c r="B1125" s="88"/>
      <c r="C1125" s="88"/>
      <c r="D1125" s="89"/>
    </row>
    <row r="1126" spans="1:4" s="90" customFormat="1" x14ac:dyDescent="0.25">
      <c r="A1126" s="88"/>
      <c r="B1126" s="88"/>
      <c r="C1126" s="88"/>
      <c r="D1126" s="89"/>
    </row>
    <row r="1127" spans="1:4" s="90" customFormat="1" x14ac:dyDescent="0.25">
      <c r="A1127" s="88"/>
      <c r="B1127" s="88"/>
      <c r="C1127" s="88"/>
      <c r="D1127" s="89"/>
    </row>
    <row r="1128" spans="1:4" s="90" customFormat="1" x14ac:dyDescent="0.25">
      <c r="A1128" s="88"/>
      <c r="B1128" s="88"/>
      <c r="C1128" s="88"/>
      <c r="D1128" s="89"/>
    </row>
    <row r="1129" spans="1:4" s="90" customFormat="1" x14ac:dyDescent="0.25">
      <c r="A1129" s="88"/>
      <c r="B1129" s="88"/>
      <c r="C1129" s="88"/>
      <c r="D1129" s="89"/>
    </row>
    <row r="1130" spans="1:4" s="90" customFormat="1" x14ac:dyDescent="0.25">
      <c r="A1130" s="88"/>
      <c r="B1130" s="88"/>
      <c r="C1130" s="88"/>
      <c r="D1130" s="89"/>
    </row>
    <row r="1131" spans="1:4" s="90" customFormat="1" x14ac:dyDescent="0.25">
      <c r="A1131" s="88"/>
      <c r="B1131" s="88"/>
      <c r="C1131" s="88"/>
      <c r="D1131" s="89"/>
    </row>
    <row r="1132" spans="1:4" s="90" customFormat="1" x14ac:dyDescent="0.25">
      <c r="A1132" s="88"/>
      <c r="B1132" s="88"/>
      <c r="C1132" s="88"/>
      <c r="D1132" s="89"/>
    </row>
    <row r="1133" spans="1:4" s="90" customFormat="1" x14ac:dyDescent="0.25">
      <c r="A1133" s="88"/>
      <c r="B1133" s="88"/>
      <c r="C1133" s="88"/>
      <c r="D1133" s="89"/>
    </row>
    <row r="1134" spans="1:4" s="90" customFormat="1" x14ac:dyDescent="0.25">
      <c r="A1134" s="88"/>
      <c r="B1134" s="88"/>
      <c r="C1134" s="88"/>
      <c r="D1134" s="89"/>
    </row>
    <row r="1135" spans="1:4" s="90" customFormat="1" x14ac:dyDescent="0.25">
      <c r="A1135" s="88"/>
      <c r="B1135" s="88"/>
      <c r="C1135" s="88"/>
      <c r="D1135" s="89"/>
    </row>
    <row r="1136" spans="1:4" s="90" customFormat="1" x14ac:dyDescent="0.25">
      <c r="A1136" s="88"/>
      <c r="B1136" s="88"/>
      <c r="C1136" s="88"/>
      <c r="D1136" s="89"/>
    </row>
    <row r="1137" spans="1:4" s="90" customFormat="1" x14ac:dyDescent="0.25">
      <c r="A1137" s="88"/>
      <c r="B1137" s="88"/>
      <c r="C1137" s="88"/>
      <c r="D1137" s="89"/>
    </row>
    <row r="1138" spans="1:4" s="90" customFormat="1" x14ac:dyDescent="0.25">
      <c r="A1138" s="88"/>
      <c r="B1138" s="88"/>
      <c r="C1138" s="88"/>
      <c r="D1138" s="89"/>
    </row>
    <row r="1139" spans="1:4" s="90" customFormat="1" x14ac:dyDescent="0.25">
      <c r="A1139" s="88"/>
      <c r="B1139" s="88"/>
      <c r="C1139" s="88"/>
      <c r="D1139" s="89"/>
    </row>
    <row r="1140" spans="1:4" s="90" customFormat="1" x14ac:dyDescent="0.25">
      <c r="A1140" s="88"/>
      <c r="B1140" s="88"/>
      <c r="C1140" s="88"/>
      <c r="D1140" s="89"/>
    </row>
    <row r="1141" spans="1:4" s="90" customFormat="1" x14ac:dyDescent="0.25">
      <c r="A1141" s="88"/>
      <c r="B1141" s="88"/>
      <c r="C1141" s="88"/>
      <c r="D1141" s="89"/>
    </row>
    <row r="1142" spans="1:4" s="90" customFormat="1" x14ac:dyDescent="0.25">
      <c r="A1142" s="88"/>
      <c r="B1142" s="88"/>
      <c r="C1142" s="88"/>
      <c r="D1142" s="89"/>
    </row>
    <row r="1143" spans="1:4" s="90" customFormat="1" x14ac:dyDescent="0.25">
      <c r="A1143" s="88"/>
      <c r="B1143" s="88"/>
      <c r="C1143" s="88"/>
      <c r="D1143" s="89"/>
    </row>
    <row r="1144" spans="1:4" s="90" customFormat="1" x14ac:dyDescent="0.25">
      <c r="A1144" s="88"/>
      <c r="B1144" s="88"/>
      <c r="C1144" s="88"/>
      <c r="D1144" s="89"/>
    </row>
    <row r="1145" spans="1:4" s="90" customFormat="1" x14ac:dyDescent="0.25">
      <c r="A1145" s="88"/>
      <c r="B1145" s="88"/>
      <c r="C1145" s="88"/>
      <c r="D1145" s="89"/>
    </row>
    <row r="1146" spans="1:4" s="90" customFormat="1" x14ac:dyDescent="0.25">
      <c r="A1146" s="88"/>
      <c r="B1146" s="88"/>
      <c r="C1146" s="88"/>
      <c r="D1146" s="89"/>
    </row>
    <row r="1147" spans="1:4" s="90" customFormat="1" x14ac:dyDescent="0.25">
      <c r="A1147" s="88"/>
      <c r="B1147" s="88"/>
      <c r="C1147" s="88"/>
      <c r="D1147" s="89"/>
    </row>
    <row r="1148" spans="1:4" s="90" customFormat="1" x14ac:dyDescent="0.25">
      <c r="A1148" s="88"/>
      <c r="B1148" s="88"/>
      <c r="C1148" s="88"/>
      <c r="D1148" s="89"/>
    </row>
    <row r="1149" spans="1:4" s="90" customFormat="1" x14ac:dyDescent="0.25">
      <c r="A1149" s="88"/>
      <c r="B1149" s="88"/>
      <c r="C1149" s="88"/>
      <c r="D1149" s="89"/>
    </row>
    <row r="1150" spans="1:4" s="90" customFormat="1" x14ac:dyDescent="0.25">
      <c r="A1150" s="88"/>
      <c r="B1150" s="88"/>
      <c r="C1150" s="88"/>
      <c r="D1150" s="89"/>
    </row>
    <row r="1151" spans="1:4" s="90" customFormat="1" x14ac:dyDescent="0.25">
      <c r="A1151" s="88"/>
      <c r="B1151" s="88"/>
      <c r="C1151" s="88"/>
      <c r="D1151" s="89"/>
    </row>
    <row r="1152" spans="1:4" s="90" customFormat="1" x14ac:dyDescent="0.25">
      <c r="A1152" s="88"/>
      <c r="B1152" s="88"/>
      <c r="C1152" s="88"/>
      <c r="D1152" s="89"/>
    </row>
    <row r="1153" spans="1:4" s="90" customFormat="1" x14ac:dyDescent="0.25">
      <c r="A1153" s="88"/>
      <c r="B1153" s="88"/>
      <c r="C1153" s="88"/>
      <c r="D1153" s="89"/>
    </row>
    <row r="1154" spans="1:4" s="90" customFormat="1" x14ac:dyDescent="0.25">
      <c r="A1154" s="88"/>
      <c r="B1154" s="88"/>
      <c r="C1154" s="88"/>
      <c r="D1154" s="89"/>
    </row>
    <row r="1155" spans="1:4" s="90" customFormat="1" x14ac:dyDescent="0.25">
      <c r="A1155" s="88"/>
      <c r="B1155" s="88"/>
      <c r="C1155" s="88"/>
      <c r="D1155" s="89"/>
    </row>
    <row r="1156" spans="1:4" s="90" customFormat="1" x14ac:dyDescent="0.25">
      <c r="A1156" s="88"/>
      <c r="B1156" s="88"/>
      <c r="C1156" s="88"/>
      <c r="D1156" s="89"/>
    </row>
    <row r="1157" spans="1:4" s="90" customFormat="1" x14ac:dyDescent="0.25">
      <c r="A1157" s="88"/>
      <c r="B1157" s="88"/>
      <c r="C1157" s="88"/>
      <c r="D1157" s="89"/>
    </row>
    <row r="1158" spans="1:4" s="90" customFormat="1" x14ac:dyDescent="0.25">
      <c r="A1158" s="88"/>
      <c r="B1158" s="88"/>
      <c r="C1158" s="88"/>
      <c r="D1158" s="89"/>
    </row>
    <row r="1159" spans="1:4" s="90" customFormat="1" x14ac:dyDescent="0.25">
      <c r="A1159" s="88"/>
      <c r="B1159" s="88"/>
      <c r="C1159" s="88"/>
      <c r="D1159" s="89"/>
    </row>
    <row r="1160" spans="1:4" s="90" customFormat="1" x14ac:dyDescent="0.25">
      <c r="A1160" s="88"/>
      <c r="B1160" s="88"/>
      <c r="C1160" s="88"/>
      <c r="D1160" s="89"/>
    </row>
    <row r="1161" spans="1:4" s="90" customFormat="1" x14ac:dyDescent="0.25">
      <c r="A1161" s="88"/>
      <c r="B1161" s="88"/>
      <c r="C1161" s="88"/>
      <c r="D1161" s="89"/>
    </row>
    <row r="1162" spans="1:4" s="90" customFormat="1" x14ac:dyDescent="0.25">
      <c r="A1162" s="88"/>
      <c r="B1162" s="88"/>
      <c r="C1162" s="88"/>
      <c r="D1162" s="89"/>
    </row>
    <row r="1163" spans="1:4" s="90" customFormat="1" x14ac:dyDescent="0.25">
      <c r="A1163" s="88"/>
      <c r="B1163" s="88"/>
      <c r="C1163" s="88"/>
      <c r="D1163" s="89"/>
    </row>
    <row r="1164" spans="1:4" s="90" customFormat="1" x14ac:dyDescent="0.25">
      <c r="A1164" s="88"/>
      <c r="B1164" s="88"/>
      <c r="C1164" s="88"/>
      <c r="D1164" s="89"/>
    </row>
    <row r="1165" spans="1:4" s="90" customFormat="1" x14ac:dyDescent="0.25">
      <c r="A1165" s="88"/>
      <c r="B1165" s="88"/>
      <c r="C1165" s="88"/>
      <c r="D1165" s="89"/>
    </row>
    <row r="1166" spans="1:4" s="90" customFormat="1" x14ac:dyDescent="0.25">
      <c r="A1166" s="88"/>
      <c r="B1166" s="88"/>
      <c r="C1166" s="88"/>
      <c r="D1166" s="89"/>
    </row>
    <row r="1167" spans="1:4" s="90" customFormat="1" x14ac:dyDescent="0.25">
      <c r="A1167" s="88"/>
      <c r="B1167" s="88"/>
      <c r="C1167" s="88"/>
      <c r="D1167" s="89"/>
    </row>
    <row r="1168" spans="1:4" s="90" customFormat="1" x14ac:dyDescent="0.25">
      <c r="A1168" s="88"/>
      <c r="B1168" s="88"/>
      <c r="C1168" s="88"/>
      <c r="D1168" s="89"/>
    </row>
    <row r="1169" spans="1:4" s="90" customFormat="1" x14ac:dyDescent="0.25">
      <c r="A1169" s="88"/>
      <c r="B1169" s="88"/>
      <c r="C1169" s="88"/>
      <c r="D1169" s="89"/>
    </row>
    <row r="1170" spans="1:4" s="90" customFormat="1" x14ac:dyDescent="0.25">
      <c r="A1170" s="88"/>
      <c r="B1170" s="88"/>
      <c r="C1170" s="88"/>
      <c r="D1170" s="89"/>
    </row>
    <row r="1171" spans="1:4" s="90" customFormat="1" x14ac:dyDescent="0.25">
      <c r="A1171" s="88"/>
      <c r="B1171" s="88"/>
      <c r="C1171" s="88"/>
      <c r="D1171" s="89"/>
    </row>
    <row r="1172" spans="1:4" s="90" customFormat="1" x14ac:dyDescent="0.25">
      <c r="A1172" s="88"/>
      <c r="B1172" s="88"/>
      <c r="C1172" s="88"/>
      <c r="D1172" s="89"/>
    </row>
    <row r="1173" spans="1:4" s="90" customFormat="1" x14ac:dyDescent="0.25">
      <c r="A1173" s="88"/>
      <c r="B1173" s="88"/>
      <c r="C1173" s="88"/>
      <c r="D1173" s="89"/>
    </row>
    <row r="1174" spans="1:4" s="90" customFormat="1" x14ac:dyDescent="0.25">
      <c r="A1174" s="88"/>
      <c r="B1174" s="88"/>
      <c r="C1174" s="88"/>
      <c r="D1174" s="89"/>
    </row>
    <row r="1175" spans="1:4" s="90" customFormat="1" x14ac:dyDescent="0.25">
      <c r="A1175" s="88"/>
      <c r="B1175" s="88"/>
      <c r="C1175" s="88"/>
      <c r="D1175" s="89"/>
    </row>
    <row r="1176" spans="1:4" s="90" customFormat="1" x14ac:dyDescent="0.25">
      <c r="A1176" s="88"/>
      <c r="B1176" s="88"/>
      <c r="C1176" s="88"/>
      <c r="D1176" s="89"/>
    </row>
    <row r="1177" spans="1:4" s="90" customFormat="1" x14ac:dyDescent="0.25">
      <c r="A1177" s="88"/>
      <c r="B1177" s="88"/>
      <c r="C1177" s="88"/>
      <c r="D1177" s="89"/>
    </row>
    <row r="1178" spans="1:4" s="90" customFormat="1" x14ac:dyDescent="0.25">
      <c r="A1178" s="88"/>
      <c r="B1178" s="88"/>
      <c r="C1178" s="88"/>
      <c r="D1178" s="89"/>
    </row>
    <row r="1179" spans="1:4" s="90" customFormat="1" x14ac:dyDescent="0.25">
      <c r="A1179" s="88"/>
      <c r="B1179" s="88"/>
      <c r="C1179" s="88"/>
      <c r="D1179" s="89"/>
    </row>
    <row r="1180" spans="1:4" s="90" customFormat="1" x14ac:dyDescent="0.25">
      <c r="A1180" s="88"/>
      <c r="B1180" s="88"/>
      <c r="C1180" s="88"/>
      <c r="D1180" s="89"/>
    </row>
    <row r="1181" spans="1:4" s="90" customFormat="1" x14ac:dyDescent="0.25">
      <c r="A1181" s="88"/>
      <c r="B1181" s="88"/>
      <c r="C1181" s="88"/>
      <c r="D1181" s="89"/>
    </row>
    <row r="1182" spans="1:4" s="90" customFormat="1" x14ac:dyDescent="0.25">
      <c r="A1182" s="88"/>
      <c r="B1182" s="88"/>
      <c r="C1182" s="88"/>
      <c r="D1182" s="89"/>
    </row>
    <row r="1183" spans="1:4" s="90" customFormat="1" x14ac:dyDescent="0.25">
      <c r="A1183" s="88"/>
      <c r="B1183" s="88"/>
      <c r="C1183" s="88"/>
      <c r="D1183" s="89"/>
    </row>
    <row r="1184" spans="1:4" s="90" customFormat="1" x14ac:dyDescent="0.25">
      <c r="A1184" s="88"/>
      <c r="B1184" s="88"/>
      <c r="C1184" s="88"/>
      <c r="D1184" s="89"/>
    </row>
    <row r="1185" spans="1:4" s="90" customFormat="1" x14ac:dyDescent="0.25">
      <c r="A1185" s="88"/>
      <c r="B1185" s="88"/>
      <c r="C1185" s="88"/>
      <c r="D1185" s="89"/>
    </row>
    <row r="1186" spans="1:4" s="90" customFormat="1" x14ac:dyDescent="0.25">
      <c r="A1186" s="88"/>
      <c r="B1186" s="88"/>
      <c r="C1186" s="88"/>
      <c r="D1186" s="89"/>
    </row>
    <row r="1187" spans="1:4" s="90" customFormat="1" x14ac:dyDescent="0.25">
      <c r="A1187" s="88"/>
      <c r="B1187" s="88"/>
      <c r="C1187" s="88"/>
      <c r="D1187" s="89"/>
    </row>
    <row r="1188" spans="1:4" s="90" customFormat="1" x14ac:dyDescent="0.25">
      <c r="A1188" s="88"/>
      <c r="B1188" s="88"/>
      <c r="C1188" s="88"/>
      <c r="D1188" s="89"/>
    </row>
    <row r="1189" spans="1:4" s="90" customFormat="1" x14ac:dyDescent="0.25">
      <c r="A1189" s="88"/>
      <c r="B1189" s="88"/>
      <c r="C1189" s="88"/>
      <c r="D1189" s="89"/>
    </row>
    <row r="1190" spans="1:4" s="90" customFormat="1" x14ac:dyDescent="0.25">
      <c r="A1190" s="88"/>
      <c r="B1190" s="88"/>
      <c r="C1190" s="88"/>
      <c r="D1190" s="89"/>
    </row>
    <row r="1191" spans="1:4" s="90" customFormat="1" x14ac:dyDescent="0.25">
      <c r="A1191" s="88"/>
      <c r="B1191" s="88"/>
      <c r="C1191" s="88"/>
      <c r="D1191" s="89"/>
    </row>
    <row r="1192" spans="1:4" s="90" customFormat="1" x14ac:dyDescent="0.25">
      <c r="A1192" s="88"/>
      <c r="B1192" s="88"/>
      <c r="C1192" s="88"/>
      <c r="D1192" s="89"/>
    </row>
    <row r="1193" spans="1:4" s="90" customFormat="1" x14ac:dyDescent="0.25">
      <c r="A1193" s="88"/>
      <c r="B1193" s="88"/>
      <c r="C1193" s="88"/>
      <c r="D1193" s="89"/>
    </row>
    <row r="1194" spans="1:4" s="90" customFormat="1" x14ac:dyDescent="0.25">
      <c r="A1194" s="88"/>
      <c r="B1194" s="88"/>
      <c r="C1194" s="88"/>
      <c r="D1194" s="89"/>
    </row>
    <row r="1195" spans="1:4" s="90" customFormat="1" x14ac:dyDescent="0.25">
      <c r="A1195" s="88"/>
      <c r="B1195" s="88"/>
      <c r="C1195" s="88"/>
      <c r="D1195" s="89"/>
    </row>
    <row r="1196" spans="1:4" s="90" customFormat="1" x14ac:dyDescent="0.25">
      <c r="A1196" s="88"/>
      <c r="B1196" s="88"/>
      <c r="C1196" s="88"/>
      <c r="D1196" s="89"/>
    </row>
    <row r="1197" spans="1:4" s="90" customFormat="1" x14ac:dyDescent="0.25">
      <c r="A1197" s="88"/>
      <c r="B1197" s="88"/>
      <c r="C1197" s="88"/>
      <c r="D1197" s="89"/>
    </row>
    <row r="1198" spans="1:4" s="90" customFormat="1" x14ac:dyDescent="0.25">
      <c r="A1198" s="88"/>
      <c r="B1198" s="88"/>
      <c r="C1198" s="88"/>
      <c r="D1198" s="89"/>
    </row>
    <row r="1199" spans="1:4" s="90" customFormat="1" x14ac:dyDescent="0.25">
      <c r="A1199" s="88"/>
      <c r="B1199" s="88"/>
      <c r="C1199" s="88"/>
      <c r="D1199" s="89"/>
    </row>
    <row r="1200" spans="1:4" s="90" customFormat="1" x14ac:dyDescent="0.25">
      <c r="A1200" s="88"/>
      <c r="B1200" s="88"/>
      <c r="C1200" s="88"/>
      <c r="D1200" s="89"/>
    </row>
    <row r="1201" spans="1:4" s="90" customFormat="1" x14ac:dyDescent="0.25">
      <c r="A1201" s="88"/>
      <c r="B1201" s="88"/>
      <c r="C1201" s="88"/>
      <c r="D1201" s="89"/>
    </row>
    <row r="1202" spans="1:4" s="90" customFormat="1" x14ac:dyDescent="0.25">
      <c r="A1202" s="88"/>
      <c r="B1202" s="88"/>
      <c r="C1202" s="88"/>
      <c r="D1202" s="89"/>
    </row>
    <row r="1203" spans="1:4" s="90" customFormat="1" x14ac:dyDescent="0.25">
      <c r="A1203" s="88"/>
      <c r="B1203" s="88"/>
      <c r="C1203" s="88"/>
      <c r="D1203" s="89"/>
    </row>
    <row r="1204" spans="1:4" s="90" customFormat="1" x14ac:dyDescent="0.25">
      <c r="A1204" s="88"/>
      <c r="B1204" s="88"/>
      <c r="C1204" s="88"/>
      <c r="D1204" s="89"/>
    </row>
    <row r="1205" spans="1:4" s="90" customFormat="1" x14ac:dyDescent="0.25">
      <c r="A1205" s="88"/>
      <c r="B1205" s="88"/>
      <c r="C1205" s="88"/>
      <c r="D1205" s="89"/>
    </row>
    <row r="1206" spans="1:4" s="90" customFormat="1" x14ac:dyDescent="0.25">
      <c r="A1206" s="88"/>
      <c r="B1206" s="88"/>
      <c r="C1206" s="88"/>
      <c r="D1206" s="89"/>
    </row>
    <row r="1207" spans="1:4" s="90" customFormat="1" x14ac:dyDescent="0.25">
      <c r="A1207" s="88"/>
      <c r="B1207" s="88"/>
      <c r="C1207" s="88"/>
      <c r="D1207" s="89"/>
    </row>
    <row r="1208" spans="1:4" s="90" customFormat="1" x14ac:dyDescent="0.25">
      <c r="A1208" s="88"/>
      <c r="B1208" s="88"/>
      <c r="C1208" s="88"/>
      <c r="D1208" s="89"/>
    </row>
    <row r="1209" spans="1:4" s="90" customFormat="1" x14ac:dyDescent="0.25">
      <c r="A1209" s="88"/>
      <c r="B1209" s="88"/>
      <c r="C1209" s="88"/>
      <c r="D1209" s="89"/>
    </row>
    <row r="1210" spans="1:4" s="90" customFormat="1" x14ac:dyDescent="0.25">
      <c r="A1210" s="88"/>
      <c r="B1210" s="88"/>
      <c r="C1210" s="88"/>
      <c r="D1210" s="89"/>
    </row>
    <row r="1211" spans="1:4" s="90" customFormat="1" x14ac:dyDescent="0.25">
      <c r="A1211" s="88"/>
      <c r="B1211" s="88"/>
      <c r="C1211" s="88"/>
      <c r="D1211" s="89"/>
    </row>
    <row r="1212" spans="1:4" s="90" customFormat="1" x14ac:dyDescent="0.25">
      <c r="A1212" s="88"/>
      <c r="B1212" s="88"/>
      <c r="C1212" s="88"/>
      <c r="D1212" s="89"/>
    </row>
    <row r="1213" spans="1:4" s="90" customFormat="1" x14ac:dyDescent="0.25">
      <c r="A1213" s="88"/>
      <c r="B1213" s="88"/>
      <c r="C1213" s="88"/>
      <c r="D1213" s="89"/>
    </row>
    <row r="1214" spans="1:4" s="90" customFormat="1" x14ac:dyDescent="0.25">
      <c r="A1214" s="88"/>
      <c r="B1214" s="88"/>
      <c r="C1214" s="88"/>
      <c r="D1214" s="89"/>
    </row>
    <row r="1215" spans="1:4" s="90" customFormat="1" x14ac:dyDescent="0.25">
      <c r="A1215" s="88"/>
      <c r="B1215" s="88"/>
      <c r="C1215" s="88"/>
      <c r="D1215" s="89"/>
    </row>
    <row r="1216" spans="1:4" s="90" customFormat="1" x14ac:dyDescent="0.25">
      <c r="A1216" s="88"/>
      <c r="B1216" s="88"/>
      <c r="C1216" s="88"/>
      <c r="D1216" s="89"/>
    </row>
    <row r="1217" spans="1:4" s="90" customFormat="1" x14ac:dyDescent="0.25">
      <c r="A1217" s="88"/>
      <c r="B1217" s="88"/>
      <c r="C1217" s="88"/>
      <c r="D1217" s="89"/>
    </row>
    <row r="1218" spans="1:4" s="90" customFormat="1" x14ac:dyDescent="0.25">
      <c r="A1218" s="88"/>
      <c r="B1218" s="88"/>
      <c r="C1218" s="88"/>
      <c r="D1218" s="89"/>
    </row>
    <row r="1219" spans="1:4" s="90" customFormat="1" x14ac:dyDescent="0.25">
      <c r="A1219" s="88"/>
      <c r="B1219" s="88"/>
      <c r="C1219" s="88"/>
      <c r="D1219" s="89"/>
    </row>
    <row r="1220" spans="1:4" s="90" customFormat="1" x14ac:dyDescent="0.25">
      <c r="A1220" s="88"/>
      <c r="B1220" s="88"/>
      <c r="C1220" s="88"/>
      <c r="D1220" s="89"/>
    </row>
    <row r="1221" spans="1:4" s="90" customFormat="1" x14ac:dyDescent="0.25">
      <c r="A1221" s="88"/>
      <c r="B1221" s="88"/>
      <c r="C1221" s="88"/>
      <c r="D1221" s="89"/>
    </row>
    <row r="1222" spans="1:4" s="90" customFormat="1" x14ac:dyDescent="0.25">
      <c r="A1222" s="88"/>
      <c r="B1222" s="88"/>
      <c r="C1222" s="88"/>
      <c r="D1222" s="89"/>
    </row>
    <row r="1223" spans="1:4" s="90" customFormat="1" x14ac:dyDescent="0.25">
      <c r="A1223" s="88"/>
      <c r="B1223" s="88"/>
      <c r="C1223" s="88"/>
      <c r="D1223" s="89"/>
    </row>
    <row r="1224" spans="1:4" s="90" customFormat="1" x14ac:dyDescent="0.25">
      <c r="A1224" s="88"/>
      <c r="B1224" s="88"/>
      <c r="C1224" s="88"/>
      <c r="D1224" s="89"/>
    </row>
    <row r="1225" spans="1:4" s="90" customFormat="1" x14ac:dyDescent="0.25">
      <c r="A1225" s="88"/>
      <c r="B1225" s="88"/>
      <c r="C1225" s="88"/>
      <c r="D1225" s="89"/>
    </row>
    <row r="1226" spans="1:4" s="90" customFormat="1" x14ac:dyDescent="0.25">
      <c r="A1226" s="88"/>
      <c r="B1226" s="88"/>
      <c r="C1226" s="88"/>
      <c r="D1226" s="89"/>
    </row>
    <row r="1227" spans="1:4" s="90" customFormat="1" x14ac:dyDescent="0.25">
      <c r="A1227" s="88"/>
      <c r="B1227" s="88"/>
      <c r="C1227" s="88"/>
      <c r="D1227" s="89"/>
    </row>
    <row r="1228" spans="1:4" s="90" customFormat="1" x14ac:dyDescent="0.25">
      <c r="A1228" s="88"/>
      <c r="B1228" s="88"/>
      <c r="C1228" s="88"/>
      <c r="D1228" s="89"/>
    </row>
    <row r="1229" spans="1:4" s="90" customFormat="1" x14ac:dyDescent="0.25">
      <c r="A1229" s="88"/>
      <c r="B1229" s="88"/>
      <c r="C1229" s="88"/>
      <c r="D1229" s="89"/>
    </row>
    <row r="1230" spans="1:4" s="90" customFormat="1" x14ac:dyDescent="0.25">
      <c r="A1230" s="88"/>
      <c r="B1230" s="88"/>
      <c r="C1230" s="88"/>
      <c r="D1230" s="89"/>
    </row>
    <row r="1231" spans="1:4" s="90" customFormat="1" x14ac:dyDescent="0.25">
      <c r="A1231" s="88"/>
      <c r="B1231" s="88"/>
      <c r="C1231" s="88"/>
      <c r="D1231" s="89"/>
    </row>
    <row r="1232" spans="1:4" s="90" customFormat="1" x14ac:dyDescent="0.25">
      <c r="A1232" s="88"/>
      <c r="B1232" s="88"/>
      <c r="C1232" s="88"/>
      <c r="D1232" s="89"/>
    </row>
    <row r="1233" spans="1:4" s="90" customFormat="1" x14ac:dyDescent="0.25">
      <c r="A1233" s="88"/>
      <c r="B1233" s="88"/>
      <c r="C1233" s="88"/>
      <c r="D1233" s="89"/>
    </row>
    <row r="1234" spans="1:4" s="90" customFormat="1" x14ac:dyDescent="0.25">
      <c r="A1234" s="88"/>
      <c r="B1234" s="88"/>
      <c r="C1234" s="88"/>
      <c r="D1234" s="89"/>
    </row>
    <row r="1235" spans="1:4" s="90" customFormat="1" x14ac:dyDescent="0.25">
      <c r="A1235" s="88"/>
      <c r="B1235" s="88"/>
      <c r="C1235" s="88"/>
      <c r="D1235" s="89"/>
    </row>
    <row r="1236" spans="1:4" s="90" customFormat="1" x14ac:dyDescent="0.25">
      <c r="A1236" s="88"/>
      <c r="B1236" s="88"/>
      <c r="C1236" s="88"/>
      <c r="D1236" s="89"/>
    </row>
    <row r="1237" spans="1:4" s="90" customFormat="1" x14ac:dyDescent="0.25">
      <c r="A1237" s="88"/>
      <c r="B1237" s="88"/>
      <c r="C1237" s="88"/>
      <c r="D1237" s="89"/>
    </row>
    <row r="1238" spans="1:4" s="90" customFormat="1" x14ac:dyDescent="0.25">
      <c r="A1238" s="88"/>
      <c r="B1238" s="88"/>
      <c r="C1238" s="88"/>
      <c r="D1238" s="89"/>
    </row>
    <row r="1239" spans="1:4" s="90" customFormat="1" x14ac:dyDescent="0.25">
      <c r="A1239" s="88"/>
      <c r="B1239" s="88"/>
      <c r="C1239" s="88"/>
      <c r="D1239" s="89"/>
    </row>
    <row r="1240" spans="1:4" s="90" customFormat="1" x14ac:dyDescent="0.25">
      <c r="A1240" s="88"/>
      <c r="B1240" s="88"/>
      <c r="C1240" s="88"/>
      <c r="D1240" s="89"/>
    </row>
    <row r="1241" spans="1:4" s="90" customFormat="1" x14ac:dyDescent="0.25">
      <c r="A1241" s="88"/>
      <c r="B1241" s="88"/>
      <c r="C1241" s="88"/>
      <c r="D1241" s="89"/>
    </row>
    <row r="1242" spans="1:4" s="90" customFormat="1" x14ac:dyDescent="0.25">
      <c r="A1242" s="88"/>
      <c r="B1242" s="88"/>
      <c r="C1242" s="88"/>
      <c r="D1242" s="89"/>
    </row>
    <row r="1243" spans="1:4" s="90" customFormat="1" x14ac:dyDescent="0.25">
      <c r="A1243" s="88"/>
      <c r="B1243" s="88"/>
      <c r="C1243" s="88"/>
      <c r="D1243" s="89"/>
    </row>
    <row r="1244" spans="1:4" s="90" customFormat="1" x14ac:dyDescent="0.25">
      <c r="A1244" s="88"/>
      <c r="B1244" s="88"/>
      <c r="C1244" s="88"/>
      <c r="D1244" s="89"/>
    </row>
    <row r="1245" spans="1:4" s="90" customFormat="1" x14ac:dyDescent="0.25">
      <c r="A1245" s="88"/>
      <c r="B1245" s="88"/>
      <c r="C1245" s="88"/>
      <c r="D1245" s="89"/>
    </row>
    <row r="1246" spans="1:4" s="90" customFormat="1" x14ac:dyDescent="0.25">
      <c r="A1246" s="88"/>
      <c r="B1246" s="88"/>
      <c r="C1246" s="88"/>
      <c r="D1246" s="89"/>
    </row>
    <row r="1247" spans="1:4" s="90" customFormat="1" x14ac:dyDescent="0.25">
      <c r="A1247" s="88"/>
      <c r="B1247" s="88"/>
      <c r="C1247" s="88"/>
      <c r="D1247" s="89"/>
    </row>
    <row r="1248" spans="1:4" s="90" customFormat="1" x14ac:dyDescent="0.25">
      <c r="A1248" s="88"/>
      <c r="B1248" s="88"/>
      <c r="C1248" s="88"/>
      <c r="D1248" s="89"/>
    </row>
    <row r="1249" spans="1:4" s="90" customFormat="1" x14ac:dyDescent="0.25">
      <c r="A1249" s="88"/>
      <c r="B1249" s="88"/>
      <c r="C1249" s="88"/>
      <c r="D1249" s="89"/>
    </row>
    <row r="1250" spans="1:4" s="90" customFormat="1" x14ac:dyDescent="0.25">
      <c r="A1250" s="88"/>
      <c r="B1250" s="88"/>
      <c r="C1250" s="88"/>
      <c r="D1250" s="89"/>
    </row>
    <row r="1251" spans="1:4" s="90" customFormat="1" x14ac:dyDescent="0.25">
      <c r="A1251" s="88"/>
      <c r="B1251" s="88"/>
      <c r="C1251" s="88"/>
      <c r="D1251" s="89"/>
    </row>
    <row r="1252" spans="1:4" s="90" customFormat="1" x14ac:dyDescent="0.25">
      <c r="A1252" s="88"/>
      <c r="B1252" s="88"/>
      <c r="C1252" s="88"/>
      <c r="D1252" s="89"/>
    </row>
    <row r="1253" spans="1:4" s="90" customFormat="1" x14ac:dyDescent="0.25">
      <c r="A1253" s="88"/>
      <c r="B1253" s="88"/>
      <c r="C1253" s="88"/>
      <c r="D1253" s="89"/>
    </row>
    <row r="1254" spans="1:4" s="90" customFormat="1" x14ac:dyDescent="0.25">
      <c r="A1254" s="88"/>
      <c r="B1254" s="88"/>
      <c r="C1254" s="88"/>
      <c r="D1254" s="89"/>
    </row>
    <row r="1255" spans="1:4" s="90" customFormat="1" x14ac:dyDescent="0.25">
      <c r="A1255" s="88"/>
      <c r="B1255" s="88"/>
      <c r="C1255" s="88"/>
      <c r="D1255" s="89"/>
    </row>
    <row r="1256" spans="1:4" s="90" customFormat="1" x14ac:dyDescent="0.25">
      <c r="A1256" s="88"/>
      <c r="B1256" s="88"/>
      <c r="C1256" s="88"/>
      <c r="D1256" s="89"/>
    </row>
    <row r="1257" spans="1:4" s="90" customFormat="1" x14ac:dyDescent="0.25">
      <c r="A1257" s="88"/>
      <c r="B1257" s="88"/>
      <c r="C1257" s="88"/>
      <c r="D1257" s="89"/>
    </row>
    <row r="1258" spans="1:4" s="90" customFormat="1" x14ac:dyDescent="0.25">
      <c r="A1258" s="88"/>
      <c r="B1258" s="88"/>
      <c r="C1258" s="88"/>
      <c r="D1258" s="89"/>
    </row>
    <row r="1259" spans="1:4" s="90" customFormat="1" x14ac:dyDescent="0.25">
      <c r="A1259" s="88"/>
      <c r="B1259" s="88"/>
      <c r="C1259" s="88"/>
      <c r="D1259" s="89"/>
    </row>
    <row r="1260" spans="1:4" s="90" customFormat="1" x14ac:dyDescent="0.25">
      <c r="A1260" s="88"/>
      <c r="B1260" s="88"/>
      <c r="C1260" s="88"/>
      <c r="D1260" s="89"/>
    </row>
    <row r="1261" spans="1:4" s="90" customFormat="1" x14ac:dyDescent="0.25">
      <c r="A1261" s="88"/>
      <c r="B1261" s="88"/>
      <c r="C1261" s="88"/>
      <c r="D1261" s="89"/>
    </row>
    <row r="1262" spans="1:4" s="90" customFormat="1" x14ac:dyDescent="0.25">
      <c r="A1262" s="88"/>
      <c r="B1262" s="88"/>
      <c r="C1262" s="88"/>
      <c r="D1262" s="89"/>
    </row>
    <row r="1263" spans="1:4" s="90" customFormat="1" x14ac:dyDescent="0.25">
      <c r="A1263" s="88"/>
      <c r="B1263" s="88"/>
      <c r="C1263" s="88"/>
      <c r="D1263" s="89"/>
    </row>
    <row r="1264" spans="1:4" s="90" customFormat="1" x14ac:dyDescent="0.25">
      <c r="A1264" s="88"/>
      <c r="B1264" s="88"/>
      <c r="C1264" s="88"/>
      <c r="D1264" s="89"/>
    </row>
    <row r="1265" spans="1:4" s="90" customFormat="1" x14ac:dyDescent="0.25">
      <c r="A1265" s="88"/>
      <c r="B1265" s="88"/>
      <c r="C1265" s="88"/>
      <c r="D1265" s="89"/>
    </row>
    <row r="1266" spans="1:4" s="90" customFormat="1" x14ac:dyDescent="0.25">
      <c r="A1266" s="88"/>
      <c r="B1266" s="88"/>
      <c r="C1266" s="88"/>
      <c r="D1266" s="89"/>
    </row>
    <row r="1267" spans="1:4" s="90" customFormat="1" x14ac:dyDescent="0.25">
      <c r="A1267" s="88"/>
      <c r="B1267" s="88"/>
      <c r="C1267" s="88"/>
      <c r="D1267" s="89"/>
    </row>
    <row r="1268" spans="1:4" s="90" customFormat="1" x14ac:dyDescent="0.25">
      <c r="A1268" s="88"/>
      <c r="B1268" s="88"/>
      <c r="C1268" s="88"/>
      <c r="D1268" s="89"/>
    </row>
    <row r="1269" spans="1:4" s="90" customFormat="1" x14ac:dyDescent="0.25">
      <c r="A1269" s="88"/>
      <c r="B1269" s="88"/>
      <c r="C1269" s="88"/>
      <c r="D1269" s="89"/>
    </row>
    <row r="1270" spans="1:4" s="90" customFormat="1" x14ac:dyDescent="0.25">
      <c r="A1270" s="88"/>
      <c r="B1270" s="88"/>
      <c r="C1270" s="88"/>
      <c r="D1270" s="89"/>
    </row>
    <row r="1271" spans="1:4" s="90" customFormat="1" x14ac:dyDescent="0.25">
      <c r="A1271" s="88"/>
      <c r="B1271" s="88"/>
      <c r="C1271" s="88"/>
      <c r="D1271" s="89"/>
    </row>
    <row r="1272" spans="1:4" s="90" customFormat="1" x14ac:dyDescent="0.25">
      <c r="A1272" s="88"/>
      <c r="B1272" s="88"/>
      <c r="C1272" s="88"/>
      <c r="D1272" s="89"/>
    </row>
    <row r="1273" spans="1:4" s="90" customFormat="1" x14ac:dyDescent="0.25">
      <c r="A1273" s="88"/>
      <c r="B1273" s="88"/>
      <c r="C1273" s="88"/>
      <c r="D1273" s="89"/>
    </row>
    <row r="1274" spans="1:4" s="90" customFormat="1" x14ac:dyDescent="0.25">
      <c r="A1274" s="88"/>
      <c r="B1274" s="88"/>
      <c r="C1274" s="88"/>
      <c r="D1274" s="89"/>
    </row>
    <row r="1275" spans="1:4" s="90" customFormat="1" x14ac:dyDescent="0.25">
      <c r="A1275" s="88"/>
      <c r="B1275" s="88"/>
      <c r="C1275" s="88"/>
      <c r="D1275" s="89"/>
    </row>
    <row r="1276" spans="1:4" s="90" customFormat="1" x14ac:dyDescent="0.25">
      <c r="A1276" s="88"/>
      <c r="B1276" s="88"/>
      <c r="C1276" s="88"/>
      <c r="D1276" s="89"/>
    </row>
    <row r="1277" spans="1:4" s="90" customFormat="1" x14ac:dyDescent="0.25">
      <c r="A1277" s="88"/>
      <c r="B1277" s="88"/>
      <c r="C1277" s="88"/>
      <c r="D1277" s="89"/>
    </row>
    <row r="1278" spans="1:4" s="90" customFormat="1" x14ac:dyDescent="0.25">
      <c r="A1278" s="88"/>
      <c r="B1278" s="88"/>
      <c r="C1278" s="88"/>
      <c r="D1278" s="89"/>
    </row>
    <row r="1279" spans="1:4" s="90" customFormat="1" x14ac:dyDescent="0.25">
      <c r="A1279" s="88"/>
      <c r="B1279" s="88"/>
      <c r="C1279" s="88"/>
      <c r="D1279" s="89"/>
    </row>
    <row r="1280" spans="1:4" s="90" customFormat="1" x14ac:dyDescent="0.25">
      <c r="A1280" s="88"/>
      <c r="B1280" s="88"/>
      <c r="C1280" s="88"/>
      <c r="D1280" s="89"/>
    </row>
    <row r="1281" spans="1:4" s="90" customFormat="1" x14ac:dyDescent="0.25">
      <c r="A1281" s="88"/>
      <c r="B1281" s="88"/>
      <c r="C1281" s="88"/>
      <c r="D1281" s="89"/>
    </row>
    <row r="1282" spans="1:4" s="90" customFormat="1" x14ac:dyDescent="0.25">
      <c r="A1282" s="88"/>
      <c r="B1282" s="88"/>
      <c r="C1282" s="88"/>
      <c r="D1282" s="89"/>
    </row>
    <row r="1283" spans="1:4" s="90" customFormat="1" x14ac:dyDescent="0.25">
      <c r="A1283" s="88"/>
      <c r="B1283" s="88"/>
      <c r="C1283" s="88"/>
      <c r="D1283" s="89"/>
    </row>
    <row r="1284" spans="1:4" s="90" customFormat="1" x14ac:dyDescent="0.25">
      <c r="A1284" s="88"/>
      <c r="B1284" s="88"/>
      <c r="C1284" s="88"/>
      <c r="D1284" s="89"/>
    </row>
    <row r="1285" spans="1:4" s="90" customFormat="1" x14ac:dyDescent="0.25">
      <c r="A1285" s="88"/>
      <c r="B1285" s="88"/>
      <c r="C1285" s="88"/>
      <c r="D1285" s="89"/>
    </row>
    <row r="1286" spans="1:4" s="90" customFormat="1" x14ac:dyDescent="0.25">
      <c r="A1286" s="88"/>
      <c r="B1286" s="88"/>
      <c r="C1286" s="88"/>
      <c r="D1286" s="89"/>
    </row>
    <row r="1287" spans="1:4" s="90" customFormat="1" x14ac:dyDescent="0.25">
      <c r="A1287" s="88"/>
      <c r="B1287" s="88"/>
      <c r="C1287" s="88"/>
      <c r="D1287" s="89"/>
    </row>
    <row r="1288" spans="1:4" s="90" customFormat="1" x14ac:dyDescent="0.25">
      <c r="A1288" s="88"/>
      <c r="B1288" s="88"/>
      <c r="C1288" s="88"/>
      <c r="D1288" s="89"/>
    </row>
    <row r="1289" spans="1:4" s="90" customFormat="1" x14ac:dyDescent="0.25">
      <c r="A1289" s="88"/>
      <c r="B1289" s="88"/>
      <c r="C1289" s="88"/>
      <c r="D1289" s="89"/>
    </row>
    <row r="1290" spans="1:4" s="90" customFormat="1" x14ac:dyDescent="0.25">
      <c r="A1290" s="88"/>
      <c r="B1290" s="88"/>
      <c r="C1290" s="88"/>
      <c r="D1290" s="89"/>
    </row>
    <row r="1291" spans="1:4" s="90" customFormat="1" x14ac:dyDescent="0.25">
      <c r="A1291" s="88"/>
      <c r="B1291" s="88"/>
      <c r="C1291" s="88"/>
      <c r="D1291" s="89"/>
    </row>
    <row r="1292" spans="1:4" s="90" customFormat="1" x14ac:dyDescent="0.25">
      <c r="A1292" s="88"/>
      <c r="B1292" s="88"/>
      <c r="C1292" s="88"/>
      <c r="D1292" s="89"/>
    </row>
    <row r="1293" spans="1:4" s="90" customFormat="1" x14ac:dyDescent="0.25">
      <c r="A1293" s="88"/>
      <c r="B1293" s="88"/>
      <c r="C1293" s="88"/>
      <c r="D1293" s="89"/>
    </row>
    <row r="1294" spans="1:4" s="90" customFormat="1" x14ac:dyDescent="0.25">
      <c r="A1294" s="88"/>
      <c r="B1294" s="88"/>
      <c r="C1294" s="88"/>
      <c r="D1294" s="89"/>
    </row>
    <row r="1295" spans="1:4" s="90" customFormat="1" x14ac:dyDescent="0.25">
      <c r="A1295" s="88"/>
      <c r="B1295" s="88"/>
      <c r="C1295" s="88"/>
      <c r="D1295" s="89"/>
    </row>
    <row r="1296" spans="1:4" s="90" customFormat="1" x14ac:dyDescent="0.25">
      <c r="A1296" s="88"/>
      <c r="B1296" s="88"/>
      <c r="C1296" s="88"/>
      <c r="D1296" s="89"/>
    </row>
    <row r="1297" spans="1:4" s="90" customFormat="1" x14ac:dyDescent="0.25">
      <c r="A1297" s="88"/>
      <c r="B1297" s="88"/>
      <c r="C1297" s="88"/>
      <c r="D1297" s="89"/>
    </row>
    <row r="1298" spans="1:4" s="90" customFormat="1" x14ac:dyDescent="0.25">
      <c r="A1298" s="88"/>
      <c r="B1298" s="88"/>
      <c r="C1298" s="88"/>
      <c r="D1298" s="89"/>
    </row>
    <row r="1299" spans="1:4" s="90" customFormat="1" x14ac:dyDescent="0.25">
      <c r="A1299" s="88"/>
      <c r="B1299" s="88"/>
      <c r="C1299" s="88"/>
      <c r="D1299" s="89"/>
    </row>
    <row r="1300" spans="1:4" s="90" customFormat="1" x14ac:dyDescent="0.25">
      <c r="A1300" s="88"/>
      <c r="B1300" s="88"/>
      <c r="C1300" s="88"/>
      <c r="D1300" s="89"/>
    </row>
    <row r="1301" spans="1:4" s="90" customFormat="1" x14ac:dyDescent="0.25">
      <c r="A1301" s="88"/>
      <c r="B1301" s="88"/>
      <c r="C1301" s="88"/>
      <c r="D1301" s="89"/>
    </row>
    <row r="1302" spans="1:4" s="90" customFormat="1" x14ac:dyDescent="0.25">
      <c r="A1302" s="88"/>
      <c r="B1302" s="88"/>
      <c r="C1302" s="88"/>
      <c r="D1302" s="89"/>
    </row>
    <row r="1303" spans="1:4" s="90" customFormat="1" x14ac:dyDescent="0.25">
      <c r="A1303" s="88"/>
      <c r="B1303" s="88"/>
      <c r="C1303" s="88"/>
      <c r="D1303" s="89"/>
    </row>
    <row r="1304" spans="1:4" s="90" customFormat="1" x14ac:dyDescent="0.25">
      <c r="A1304" s="88"/>
      <c r="B1304" s="88"/>
      <c r="C1304" s="88"/>
      <c r="D1304" s="89"/>
    </row>
    <row r="1305" spans="1:4" s="90" customFormat="1" x14ac:dyDescent="0.25">
      <c r="A1305" s="88"/>
      <c r="B1305" s="88"/>
      <c r="C1305" s="88"/>
      <c r="D1305" s="89"/>
    </row>
    <row r="1306" spans="1:4" s="90" customFormat="1" x14ac:dyDescent="0.25">
      <c r="A1306" s="88"/>
      <c r="B1306" s="88"/>
      <c r="C1306" s="88"/>
      <c r="D1306" s="89"/>
    </row>
    <row r="1307" spans="1:4" s="90" customFormat="1" x14ac:dyDescent="0.25">
      <c r="A1307" s="88"/>
      <c r="B1307" s="88"/>
      <c r="C1307" s="88"/>
      <c r="D1307" s="89"/>
    </row>
    <row r="1308" spans="1:4" s="90" customFormat="1" x14ac:dyDescent="0.25">
      <c r="A1308" s="88"/>
      <c r="B1308" s="88"/>
      <c r="C1308" s="88"/>
      <c r="D1308" s="89"/>
    </row>
    <row r="1309" spans="1:4" s="90" customFormat="1" x14ac:dyDescent="0.25">
      <c r="A1309" s="88"/>
      <c r="B1309" s="88"/>
      <c r="C1309" s="88"/>
      <c r="D1309" s="89"/>
    </row>
    <row r="1310" spans="1:4" s="90" customFormat="1" x14ac:dyDescent="0.25">
      <c r="A1310" s="88"/>
      <c r="B1310" s="88"/>
      <c r="C1310" s="88"/>
      <c r="D1310" s="89"/>
    </row>
    <row r="1311" spans="1:4" s="90" customFormat="1" x14ac:dyDescent="0.25">
      <c r="A1311" s="88"/>
      <c r="B1311" s="88"/>
      <c r="C1311" s="88"/>
      <c r="D1311" s="89"/>
    </row>
    <row r="1312" spans="1:4" s="90" customFormat="1" x14ac:dyDescent="0.25">
      <c r="A1312" s="88"/>
      <c r="B1312" s="88"/>
      <c r="C1312" s="88"/>
      <c r="D1312" s="89"/>
    </row>
    <row r="1313" spans="1:4" s="90" customFormat="1" x14ac:dyDescent="0.25">
      <c r="A1313" s="88"/>
      <c r="B1313" s="88"/>
      <c r="C1313" s="88"/>
      <c r="D1313" s="89"/>
    </row>
    <row r="1314" spans="1:4" s="90" customFormat="1" x14ac:dyDescent="0.25">
      <c r="A1314" s="88"/>
      <c r="B1314" s="88"/>
      <c r="C1314" s="88"/>
      <c r="D1314" s="89"/>
    </row>
    <row r="1315" spans="1:4" s="90" customFormat="1" x14ac:dyDescent="0.25">
      <c r="A1315" s="88"/>
      <c r="B1315" s="88"/>
      <c r="C1315" s="88"/>
      <c r="D1315" s="89"/>
    </row>
    <row r="1316" spans="1:4" s="90" customFormat="1" x14ac:dyDescent="0.25">
      <c r="A1316" s="88"/>
      <c r="B1316" s="88"/>
      <c r="C1316" s="88"/>
      <c r="D1316" s="89"/>
    </row>
    <row r="1317" spans="1:4" s="90" customFormat="1" x14ac:dyDescent="0.25">
      <c r="A1317" s="88"/>
      <c r="B1317" s="88"/>
      <c r="C1317" s="88"/>
      <c r="D1317" s="89"/>
    </row>
    <row r="1318" spans="1:4" s="90" customFormat="1" x14ac:dyDescent="0.25">
      <c r="A1318" s="88"/>
      <c r="B1318" s="88"/>
      <c r="C1318" s="88"/>
      <c r="D1318" s="89"/>
    </row>
    <row r="1319" spans="1:4" s="90" customFormat="1" x14ac:dyDescent="0.25">
      <c r="A1319" s="88"/>
      <c r="B1319" s="88"/>
      <c r="C1319" s="88"/>
      <c r="D1319" s="89"/>
    </row>
    <row r="1320" spans="1:4" s="90" customFormat="1" x14ac:dyDescent="0.25">
      <c r="A1320" s="88"/>
      <c r="B1320" s="88"/>
      <c r="C1320" s="88"/>
      <c r="D1320" s="89"/>
    </row>
    <row r="1321" spans="1:4" s="90" customFormat="1" x14ac:dyDescent="0.25">
      <c r="A1321" s="88"/>
      <c r="B1321" s="88"/>
      <c r="C1321" s="88"/>
      <c r="D1321" s="89"/>
    </row>
    <row r="1322" spans="1:4" s="90" customFormat="1" x14ac:dyDescent="0.25">
      <c r="A1322" s="88"/>
      <c r="B1322" s="88"/>
      <c r="C1322" s="88"/>
      <c r="D1322" s="89"/>
    </row>
    <row r="1323" spans="1:4" s="90" customFormat="1" x14ac:dyDescent="0.25">
      <c r="A1323" s="88"/>
      <c r="B1323" s="88"/>
      <c r="C1323" s="88"/>
      <c r="D1323" s="89"/>
    </row>
    <row r="1324" spans="1:4" s="90" customFormat="1" x14ac:dyDescent="0.25">
      <c r="A1324" s="88"/>
      <c r="B1324" s="88"/>
      <c r="C1324" s="88"/>
      <c r="D1324" s="89"/>
    </row>
    <row r="1325" spans="1:4" s="90" customFormat="1" x14ac:dyDescent="0.25">
      <c r="A1325" s="88"/>
      <c r="B1325" s="88"/>
      <c r="C1325" s="88"/>
      <c r="D1325" s="89"/>
    </row>
    <row r="1326" spans="1:4" s="90" customFormat="1" x14ac:dyDescent="0.25">
      <c r="A1326" s="88"/>
      <c r="B1326" s="88"/>
      <c r="C1326" s="88"/>
      <c r="D1326" s="89"/>
    </row>
    <row r="1327" spans="1:4" s="90" customFormat="1" x14ac:dyDescent="0.25">
      <c r="A1327" s="88"/>
      <c r="B1327" s="88"/>
      <c r="C1327" s="88"/>
      <c r="D1327" s="89"/>
    </row>
    <row r="1328" spans="1:4" s="90" customFormat="1" x14ac:dyDescent="0.25">
      <c r="A1328" s="88"/>
      <c r="B1328" s="88"/>
      <c r="C1328" s="88"/>
      <c r="D1328" s="89"/>
    </row>
    <row r="1329" spans="1:4" s="90" customFormat="1" x14ac:dyDescent="0.25">
      <c r="A1329" s="88"/>
      <c r="B1329" s="88"/>
      <c r="C1329" s="88"/>
      <c r="D1329" s="89"/>
    </row>
    <row r="1330" spans="1:4" s="90" customFormat="1" x14ac:dyDescent="0.25">
      <c r="A1330" s="88"/>
      <c r="B1330" s="88"/>
      <c r="C1330" s="88"/>
      <c r="D1330" s="89"/>
    </row>
    <row r="1331" spans="1:4" s="90" customFormat="1" x14ac:dyDescent="0.25">
      <c r="A1331" s="88"/>
      <c r="B1331" s="88"/>
      <c r="C1331" s="88"/>
      <c r="D1331" s="89"/>
    </row>
    <row r="1332" spans="1:4" s="90" customFormat="1" x14ac:dyDescent="0.25">
      <c r="A1332" s="88"/>
      <c r="B1332" s="88"/>
      <c r="C1332" s="88"/>
      <c r="D1332" s="89"/>
    </row>
    <row r="1333" spans="1:4" s="90" customFormat="1" x14ac:dyDescent="0.25">
      <c r="A1333" s="88"/>
      <c r="B1333" s="88"/>
      <c r="C1333" s="88"/>
      <c r="D1333" s="89"/>
    </row>
    <row r="1334" spans="1:4" s="90" customFormat="1" x14ac:dyDescent="0.25">
      <c r="A1334" s="88"/>
      <c r="B1334" s="88"/>
      <c r="C1334" s="88"/>
      <c r="D1334" s="89"/>
    </row>
    <row r="1335" spans="1:4" s="90" customFormat="1" x14ac:dyDescent="0.25">
      <c r="A1335" s="88"/>
      <c r="B1335" s="88"/>
      <c r="C1335" s="88"/>
      <c r="D1335" s="89"/>
    </row>
    <row r="1336" spans="1:4" s="90" customFormat="1" x14ac:dyDescent="0.25">
      <c r="A1336" s="88"/>
      <c r="B1336" s="88"/>
      <c r="C1336" s="88"/>
      <c r="D1336" s="89"/>
    </row>
    <row r="1337" spans="1:4" s="90" customFormat="1" x14ac:dyDescent="0.25">
      <c r="A1337" s="88"/>
      <c r="B1337" s="88"/>
      <c r="C1337" s="88"/>
      <c r="D1337" s="89"/>
    </row>
    <row r="1338" spans="1:4" s="90" customFormat="1" x14ac:dyDescent="0.25">
      <c r="A1338" s="88"/>
      <c r="B1338" s="88"/>
      <c r="C1338" s="88"/>
      <c r="D1338" s="89"/>
    </row>
    <row r="1339" spans="1:4" s="90" customFormat="1" x14ac:dyDescent="0.25">
      <c r="A1339" s="88"/>
      <c r="B1339" s="88"/>
      <c r="C1339" s="88"/>
      <c r="D1339" s="89"/>
    </row>
    <row r="1340" spans="1:4" s="90" customFormat="1" x14ac:dyDescent="0.25">
      <c r="A1340" s="88"/>
      <c r="B1340" s="88"/>
      <c r="C1340" s="88"/>
      <c r="D1340" s="89"/>
    </row>
    <row r="1341" spans="1:4" s="90" customFormat="1" x14ac:dyDescent="0.25">
      <c r="A1341" s="88"/>
      <c r="B1341" s="88"/>
      <c r="C1341" s="88"/>
      <c r="D1341" s="89"/>
    </row>
    <row r="1342" spans="1:4" s="90" customFormat="1" x14ac:dyDescent="0.25">
      <c r="A1342" s="88"/>
      <c r="B1342" s="88"/>
      <c r="C1342" s="88"/>
      <c r="D1342" s="89"/>
    </row>
    <row r="1343" spans="1:4" s="90" customFormat="1" x14ac:dyDescent="0.25">
      <c r="A1343" s="88"/>
      <c r="B1343" s="88"/>
      <c r="C1343" s="88"/>
      <c r="D1343" s="89"/>
    </row>
    <row r="1344" spans="1:4" s="90" customFormat="1" x14ac:dyDescent="0.25">
      <c r="A1344" s="88"/>
      <c r="B1344" s="88"/>
      <c r="C1344" s="88"/>
      <c r="D1344" s="89"/>
    </row>
    <row r="1345" spans="1:4" s="90" customFormat="1" x14ac:dyDescent="0.25">
      <c r="A1345" s="88"/>
      <c r="B1345" s="88"/>
      <c r="C1345" s="88"/>
      <c r="D1345" s="89"/>
    </row>
    <row r="1346" spans="1:4" s="90" customFormat="1" x14ac:dyDescent="0.25">
      <c r="A1346" s="88"/>
      <c r="B1346" s="88"/>
      <c r="C1346" s="88"/>
      <c r="D1346" s="89"/>
    </row>
    <row r="1347" spans="1:4" s="90" customFormat="1" x14ac:dyDescent="0.25">
      <c r="A1347" s="88"/>
      <c r="B1347" s="88"/>
      <c r="C1347" s="88"/>
      <c r="D1347" s="89"/>
    </row>
    <row r="1348" spans="1:4" s="90" customFormat="1" x14ac:dyDescent="0.25">
      <c r="A1348" s="88"/>
      <c r="B1348" s="88"/>
      <c r="C1348" s="88"/>
      <c r="D1348" s="89"/>
    </row>
    <row r="1349" spans="1:4" s="90" customFormat="1" x14ac:dyDescent="0.25">
      <c r="A1349" s="88"/>
      <c r="B1349" s="88"/>
      <c r="C1349" s="88"/>
      <c r="D1349" s="89"/>
    </row>
    <row r="1350" spans="1:4" s="90" customFormat="1" x14ac:dyDescent="0.25">
      <c r="A1350" s="88"/>
      <c r="B1350" s="88"/>
      <c r="C1350" s="88"/>
      <c r="D1350" s="89"/>
    </row>
    <row r="1351" spans="1:4" s="90" customFormat="1" x14ac:dyDescent="0.25">
      <c r="A1351" s="88"/>
      <c r="B1351" s="88"/>
      <c r="C1351" s="88"/>
      <c r="D1351" s="89"/>
    </row>
    <row r="1352" spans="1:4" s="90" customFormat="1" x14ac:dyDescent="0.25">
      <c r="A1352" s="88"/>
      <c r="B1352" s="88"/>
      <c r="C1352" s="88"/>
      <c r="D1352" s="89"/>
    </row>
    <row r="1353" spans="1:4" s="90" customFormat="1" x14ac:dyDescent="0.25">
      <c r="A1353" s="88"/>
      <c r="B1353" s="88"/>
      <c r="C1353" s="88"/>
      <c r="D1353" s="89"/>
    </row>
    <row r="1354" spans="1:4" s="90" customFormat="1" x14ac:dyDescent="0.25">
      <c r="A1354" s="88"/>
      <c r="B1354" s="88"/>
      <c r="C1354" s="88"/>
      <c r="D1354" s="89"/>
    </row>
    <row r="1355" spans="1:4" s="90" customFormat="1" x14ac:dyDescent="0.25">
      <c r="A1355" s="88"/>
      <c r="B1355" s="88"/>
      <c r="C1355" s="88"/>
      <c r="D1355" s="89"/>
    </row>
    <row r="1356" spans="1:4" s="90" customFormat="1" x14ac:dyDescent="0.25">
      <c r="A1356" s="88"/>
      <c r="B1356" s="88"/>
      <c r="C1356" s="88"/>
      <c r="D1356" s="89"/>
    </row>
    <row r="1357" spans="1:4" s="90" customFormat="1" x14ac:dyDescent="0.25">
      <c r="A1357" s="88"/>
      <c r="B1357" s="88"/>
      <c r="C1357" s="88"/>
      <c r="D1357" s="89"/>
    </row>
    <row r="1358" spans="1:4" s="90" customFormat="1" x14ac:dyDescent="0.25">
      <c r="A1358" s="88"/>
      <c r="B1358" s="88"/>
      <c r="C1358" s="88"/>
      <c r="D1358" s="89"/>
    </row>
    <row r="1359" spans="1:4" s="90" customFormat="1" x14ac:dyDescent="0.25">
      <c r="A1359" s="88"/>
      <c r="B1359" s="88"/>
      <c r="C1359" s="88"/>
      <c r="D1359" s="89"/>
    </row>
    <row r="1360" spans="1:4" s="90" customFormat="1" x14ac:dyDescent="0.25">
      <c r="A1360" s="88"/>
      <c r="B1360" s="88"/>
      <c r="C1360" s="88"/>
      <c r="D1360" s="89"/>
    </row>
    <row r="1361" spans="1:4" s="90" customFormat="1" x14ac:dyDescent="0.25">
      <c r="A1361" s="88"/>
      <c r="B1361" s="88"/>
      <c r="C1361" s="88"/>
      <c r="D1361" s="89"/>
    </row>
    <row r="1362" spans="1:4" s="90" customFormat="1" x14ac:dyDescent="0.25">
      <c r="A1362" s="88"/>
      <c r="B1362" s="88"/>
      <c r="C1362" s="88"/>
      <c r="D1362" s="89"/>
    </row>
    <row r="1363" spans="1:4" s="90" customFormat="1" x14ac:dyDescent="0.25">
      <c r="A1363" s="88"/>
      <c r="B1363" s="88"/>
      <c r="C1363" s="88"/>
      <c r="D1363" s="89"/>
    </row>
    <row r="1364" spans="1:4" s="90" customFormat="1" x14ac:dyDescent="0.25">
      <c r="A1364" s="88"/>
      <c r="B1364" s="88"/>
      <c r="C1364" s="88"/>
      <c r="D1364" s="89"/>
    </row>
    <row r="1365" spans="1:4" s="90" customFormat="1" x14ac:dyDescent="0.25">
      <c r="A1365" s="88"/>
      <c r="B1365" s="88"/>
      <c r="C1365" s="88"/>
      <c r="D1365" s="89"/>
    </row>
    <row r="1366" spans="1:4" s="90" customFormat="1" x14ac:dyDescent="0.25">
      <c r="A1366" s="88"/>
      <c r="B1366" s="88"/>
      <c r="C1366" s="88"/>
      <c r="D1366" s="89"/>
    </row>
    <row r="1367" spans="1:4" s="90" customFormat="1" x14ac:dyDescent="0.25">
      <c r="A1367" s="88"/>
      <c r="B1367" s="88"/>
      <c r="C1367" s="88"/>
      <c r="D1367" s="89"/>
    </row>
    <row r="1368" spans="1:4" s="90" customFormat="1" x14ac:dyDescent="0.25">
      <c r="A1368" s="88"/>
      <c r="B1368" s="88"/>
      <c r="C1368" s="88"/>
      <c r="D1368" s="89"/>
    </row>
    <row r="1369" spans="1:4" s="90" customFormat="1" x14ac:dyDescent="0.25">
      <c r="A1369" s="88"/>
      <c r="B1369" s="88"/>
      <c r="C1369" s="88"/>
      <c r="D1369" s="89"/>
    </row>
    <row r="1370" spans="1:4" s="90" customFormat="1" x14ac:dyDescent="0.25">
      <c r="A1370" s="88"/>
      <c r="B1370" s="88"/>
      <c r="C1370" s="88"/>
      <c r="D1370" s="89"/>
    </row>
    <row r="1371" spans="1:4" s="90" customFormat="1" x14ac:dyDescent="0.25">
      <c r="A1371" s="88"/>
      <c r="B1371" s="88"/>
      <c r="C1371" s="88"/>
      <c r="D1371" s="89"/>
    </row>
    <row r="1372" spans="1:4" s="90" customFormat="1" x14ac:dyDescent="0.25">
      <c r="A1372" s="88"/>
      <c r="B1372" s="88"/>
      <c r="C1372" s="88"/>
      <c r="D1372" s="89"/>
    </row>
    <row r="1373" spans="1:4" s="90" customFormat="1" x14ac:dyDescent="0.25">
      <c r="A1373" s="88"/>
      <c r="B1373" s="88"/>
      <c r="C1373" s="88"/>
      <c r="D1373" s="89"/>
    </row>
    <row r="1374" spans="1:4" s="90" customFormat="1" x14ac:dyDescent="0.25">
      <c r="A1374" s="88"/>
      <c r="B1374" s="88"/>
      <c r="C1374" s="88"/>
      <c r="D1374" s="89"/>
    </row>
    <row r="1375" spans="1:4" s="90" customFormat="1" x14ac:dyDescent="0.25">
      <c r="A1375" s="88"/>
      <c r="B1375" s="88"/>
      <c r="C1375" s="88"/>
      <c r="D1375" s="89"/>
    </row>
    <row r="1376" spans="1:4" s="90" customFormat="1" x14ac:dyDescent="0.25">
      <c r="A1376" s="88"/>
      <c r="B1376" s="88"/>
      <c r="C1376" s="88"/>
      <c r="D1376" s="89"/>
    </row>
    <row r="1377" spans="1:4" s="90" customFormat="1" x14ac:dyDescent="0.25">
      <c r="A1377" s="88"/>
      <c r="B1377" s="88"/>
      <c r="C1377" s="88"/>
      <c r="D1377" s="89"/>
    </row>
    <row r="1378" spans="1:4" s="90" customFormat="1" x14ac:dyDescent="0.25">
      <c r="A1378" s="88"/>
      <c r="B1378" s="88"/>
      <c r="C1378" s="88"/>
      <c r="D1378" s="89"/>
    </row>
    <row r="1379" spans="1:4" s="90" customFormat="1" x14ac:dyDescent="0.25">
      <c r="A1379" s="88"/>
      <c r="B1379" s="88"/>
      <c r="C1379" s="88"/>
      <c r="D1379" s="89"/>
    </row>
    <row r="1380" spans="1:4" s="90" customFormat="1" x14ac:dyDescent="0.25">
      <c r="A1380" s="88"/>
      <c r="B1380" s="88"/>
      <c r="C1380" s="88"/>
      <c r="D1380" s="89"/>
    </row>
    <row r="1381" spans="1:4" s="90" customFormat="1" x14ac:dyDescent="0.25">
      <c r="A1381" s="88"/>
      <c r="B1381" s="88"/>
      <c r="C1381" s="88"/>
      <c r="D1381" s="89"/>
    </row>
    <row r="1382" spans="1:4" s="90" customFormat="1" x14ac:dyDescent="0.25">
      <c r="A1382" s="88"/>
      <c r="B1382" s="88"/>
      <c r="C1382" s="88"/>
      <c r="D1382" s="89"/>
    </row>
    <row r="1383" spans="1:4" s="90" customFormat="1" x14ac:dyDescent="0.25">
      <c r="A1383" s="88"/>
      <c r="B1383" s="88"/>
      <c r="C1383" s="88"/>
      <c r="D1383" s="89"/>
    </row>
    <row r="1384" spans="1:4" s="90" customFormat="1" x14ac:dyDescent="0.25">
      <c r="A1384" s="88"/>
      <c r="B1384" s="88"/>
      <c r="C1384" s="88"/>
      <c r="D1384" s="89"/>
    </row>
    <row r="1385" spans="1:4" s="90" customFormat="1" x14ac:dyDescent="0.25">
      <c r="A1385" s="88"/>
      <c r="B1385" s="88"/>
      <c r="C1385" s="88"/>
      <c r="D1385" s="89"/>
    </row>
    <row r="1386" spans="1:4" s="90" customFormat="1" x14ac:dyDescent="0.25">
      <c r="A1386" s="88"/>
      <c r="B1386" s="88"/>
      <c r="C1386" s="88"/>
      <c r="D1386" s="89"/>
    </row>
    <row r="1387" spans="1:4" s="90" customFormat="1" x14ac:dyDescent="0.25">
      <c r="A1387" s="88"/>
      <c r="B1387" s="88"/>
      <c r="C1387" s="88"/>
      <c r="D1387" s="89"/>
    </row>
    <row r="1388" spans="1:4" s="90" customFormat="1" x14ac:dyDescent="0.25">
      <c r="A1388" s="88"/>
      <c r="B1388" s="88"/>
      <c r="C1388" s="88"/>
      <c r="D1388" s="89"/>
    </row>
    <row r="1389" spans="1:4" s="90" customFormat="1" x14ac:dyDescent="0.25">
      <c r="A1389" s="88"/>
      <c r="B1389" s="88"/>
      <c r="C1389" s="88"/>
      <c r="D1389" s="89"/>
    </row>
    <row r="1390" spans="1:4" s="90" customFormat="1" x14ac:dyDescent="0.25">
      <c r="A1390" s="88"/>
      <c r="B1390" s="88"/>
      <c r="C1390" s="88"/>
      <c r="D1390" s="89"/>
    </row>
    <row r="1391" spans="1:4" s="90" customFormat="1" x14ac:dyDescent="0.25">
      <c r="A1391" s="88"/>
      <c r="B1391" s="88"/>
      <c r="C1391" s="88"/>
      <c r="D1391" s="89"/>
    </row>
    <row r="1392" spans="1:4" s="90" customFormat="1" x14ac:dyDescent="0.25">
      <c r="A1392" s="88"/>
      <c r="B1392" s="88"/>
      <c r="C1392" s="88"/>
      <c r="D1392" s="89"/>
    </row>
    <row r="1393" spans="1:4" s="90" customFormat="1" x14ac:dyDescent="0.25">
      <c r="A1393" s="88"/>
      <c r="B1393" s="88"/>
      <c r="C1393" s="88"/>
      <c r="D1393" s="89"/>
    </row>
    <row r="1394" spans="1:4" s="90" customFormat="1" x14ac:dyDescent="0.25">
      <c r="A1394" s="88"/>
      <c r="B1394" s="88"/>
      <c r="C1394" s="88"/>
      <c r="D1394" s="89"/>
    </row>
    <row r="1395" spans="1:4" s="90" customFormat="1" x14ac:dyDescent="0.25">
      <c r="A1395" s="88"/>
      <c r="B1395" s="88"/>
      <c r="C1395" s="88"/>
      <c r="D1395" s="89"/>
    </row>
    <row r="1396" spans="1:4" s="90" customFormat="1" x14ac:dyDescent="0.25">
      <c r="A1396" s="88"/>
      <c r="B1396" s="88"/>
      <c r="C1396" s="88"/>
      <c r="D1396" s="89"/>
    </row>
    <row r="1397" spans="1:4" s="90" customFormat="1" x14ac:dyDescent="0.25">
      <c r="A1397" s="88"/>
      <c r="B1397" s="88"/>
      <c r="C1397" s="88"/>
      <c r="D1397" s="89"/>
    </row>
    <row r="1398" spans="1:4" s="90" customFormat="1" x14ac:dyDescent="0.25">
      <c r="A1398" s="88"/>
      <c r="B1398" s="88"/>
      <c r="C1398" s="88"/>
      <c r="D1398" s="89"/>
    </row>
    <row r="1399" spans="1:4" s="90" customFormat="1" x14ac:dyDescent="0.25">
      <c r="A1399" s="88"/>
      <c r="B1399" s="88"/>
      <c r="C1399" s="88"/>
      <c r="D1399" s="89"/>
    </row>
    <row r="1400" spans="1:4" s="90" customFormat="1" x14ac:dyDescent="0.25">
      <c r="A1400" s="88"/>
      <c r="B1400" s="88"/>
      <c r="C1400" s="88"/>
      <c r="D1400" s="89"/>
    </row>
    <row r="1401" spans="1:4" s="90" customFormat="1" x14ac:dyDescent="0.25">
      <c r="A1401" s="88"/>
      <c r="B1401" s="88"/>
      <c r="C1401" s="88"/>
      <c r="D1401" s="89"/>
    </row>
    <row r="1402" spans="1:4" s="90" customFormat="1" x14ac:dyDescent="0.25">
      <c r="A1402" s="88"/>
      <c r="B1402" s="88"/>
      <c r="C1402" s="88"/>
      <c r="D1402" s="89"/>
    </row>
    <row r="1403" spans="1:4" s="90" customFormat="1" x14ac:dyDescent="0.25">
      <c r="A1403" s="88"/>
      <c r="B1403" s="88"/>
      <c r="C1403" s="88"/>
      <c r="D1403" s="89"/>
    </row>
    <row r="1404" spans="1:4" s="90" customFormat="1" x14ac:dyDescent="0.25">
      <c r="A1404" s="88"/>
      <c r="B1404" s="88"/>
      <c r="C1404" s="88"/>
      <c r="D1404" s="89"/>
    </row>
    <row r="1405" spans="1:4" s="90" customFormat="1" x14ac:dyDescent="0.25">
      <c r="A1405" s="88"/>
      <c r="B1405" s="88"/>
      <c r="C1405" s="88"/>
      <c r="D1405" s="89"/>
    </row>
    <row r="1406" spans="1:4" s="90" customFormat="1" x14ac:dyDescent="0.25">
      <c r="A1406" s="88"/>
      <c r="B1406" s="88"/>
      <c r="C1406" s="88"/>
      <c r="D1406" s="89"/>
    </row>
    <row r="1407" spans="1:4" s="90" customFormat="1" x14ac:dyDescent="0.25">
      <c r="A1407" s="88"/>
      <c r="B1407" s="88"/>
      <c r="C1407" s="88"/>
      <c r="D1407" s="89"/>
    </row>
    <row r="1408" spans="1:4" s="90" customFormat="1" x14ac:dyDescent="0.25">
      <c r="A1408" s="88"/>
      <c r="B1408" s="88"/>
      <c r="C1408" s="88"/>
      <c r="D1408" s="89"/>
    </row>
    <row r="1409" spans="1:4" s="90" customFormat="1" x14ac:dyDescent="0.25">
      <c r="A1409" s="88"/>
      <c r="B1409" s="88"/>
      <c r="C1409" s="88"/>
      <c r="D1409" s="89"/>
    </row>
    <row r="1410" spans="1:4" s="90" customFormat="1" x14ac:dyDescent="0.25">
      <c r="A1410" s="88"/>
      <c r="B1410" s="88"/>
      <c r="C1410" s="88"/>
      <c r="D1410" s="89"/>
    </row>
    <row r="1411" spans="1:4" s="90" customFormat="1" x14ac:dyDescent="0.25">
      <c r="A1411" s="88"/>
      <c r="B1411" s="88"/>
      <c r="C1411" s="88"/>
      <c r="D1411" s="89"/>
    </row>
    <row r="1412" spans="1:4" s="90" customFormat="1" x14ac:dyDescent="0.25">
      <c r="A1412" s="88"/>
      <c r="B1412" s="88"/>
      <c r="C1412" s="88"/>
      <c r="D1412" s="89"/>
    </row>
    <row r="1413" spans="1:4" s="90" customFormat="1" x14ac:dyDescent="0.25">
      <c r="A1413" s="88"/>
      <c r="B1413" s="88"/>
      <c r="C1413" s="88"/>
      <c r="D1413" s="89"/>
    </row>
  </sheetData>
  <mergeCells count="85">
    <mergeCell ref="C268:C269"/>
    <mergeCell ref="B174:B175"/>
    <mergeCell ref="B178:B179"/>
    <mergeCell ref="B182:B186"/>
    <mergeCell ref="C182:C186"/>
    <mergeCell ref="C191:C192"/>
    <mergeCell ref="B193:B194"/>
    <mergeCell ref="C193:C194"/>
    <mergeCell ref="C195:C196"/>
    <mergeCell ref="B195:B196"/>
    <mergeCell ref="C187:C190"/>
    <mergeCell ref="B188:B190"/>
    <mergeCell ref="B191:B192"/>
    <mergeCell ref="C198:C200"/>
    <mergeCell ref="C173:C181"/>
    <mergeCell ref="B203:B207"/>
    <mergeCell ref="D1:E2"/>
    <mergeCell ref="C119:C123"/>
    <mergeCell ref="C111:C118"/>
    <mergeCell ref="C105:C110"/>
    <mergeCell ref="C101:C104"/>
    <mergeCell ref="C88:C100"/>
    <mergeCell ref="C83:C87"/>
    <mergeCell ref="C78:C81"/>
    <mergeCell ref="C74:C77"/>
    <mergeCell ref="C3:C4"/>
    <mergeCell ref="C6:C12"/>
    <mergeCell ref="C13:C16"/>
    <mergeCell ref="A1:B1"/>
    <mergeCell ref="C1:C2"/>
    <mergeCell ref="C161:C166"/>
    <mergeCell ref="C136:C138"/>
    <mergeCell ref="C53:C65"/>
    <mergeCell ref="C68:C73"/>
    <mergeCell ref="C153:C155"/>
    <mergeCell ref="B168:B169"/>
    <mergeCell ref="C168:C171"/>
    <mergeCell ref="C158:C160"/>
    <mergeCell ref="C17:C18"/>
    <mergeCell ref="C19:C23"/>
    <mergeCell ref="C150:C151"/>
    <mergeCell ref="C139:C148"/>
    <mergeCell ref="C124:C125"/>
    <mergeCell ref="C126:C135"/>
    <mergeCell ref="C156:C157"/>
    <mergeCell ref="C66:C67"/>
    <mergeCell ref="C25:C52"/>
    <mergeCell ref="C202:C207"/>
    <mergeCell ref="C210:C211"/>
    <mergeCell ref="C212:C213"/>
    <mergeCell ref="B223:B225"/>
    <mergeCell ref="C222:C225"/>
    <mergeCell ref="C215:C218"/>
    <mergeCell ref="B217:B218"/>
    <mergeCell ref="C220:C221"/>
    <mergeCell ref="B220:B221"/>
    <mergeCell ref="C245:C246"/>
    <mergeCell ref="C249:C250"/>
    <mergeCell ref="B234:B235"/>
    <mergeCell ref="C234:C235"/>
    <mergeCell ref="C236:C239"/>
    <mergeCell ref="B238:B239"/>
    <mergeCell ref="B228:B229"/>
    <mergeCell ref="C226:C229"/>
    <mergeCell ref="C231:C232"/>
    <mergeCell ref="B240:B243"/>
    <mergeCell ref="C240:C244"/>
    <mergeCell ref="B260:B261"/>
    <mergeCell ref="B263:B264"/>
    <mergeCell ref="C260:C264"/>
    <mergeCell ref="C265:C266"/>
    <mergeCell ref="B253:B254"/>
    <mergeCell ref="B255:B257"/>
    <mergeCell ref="C253:C259"/>
    <mergeCell ref="C271:C276"/>
    <mergeCell ref="B272:B273"/>
    <mergeCell ref="B281:B282"/>
    <mergeCell ref="B279:B280"/>
    <mergeCell ref="C277:C282"/>
    <mergeCell ref="B299:B305"/>
    <mergeCell ref="C298:C307"/>
    <mergeCell ref="C283:C284"/>
    <mergeCell ref="B285:B289"/>
    <mergeCell ref="C285:C289"/>
    <mergeCell ref="C290:C292"/>
  </mergeCells>
  <pageMargins left="0.511811024" right="0.511811024" top="0.78740157499999996" bottom="0.78740157499999996" header="0.31496062000000002" footer="0.3149606200000000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opLeftCell="A40" workbookViewId="0">
      <selection activeCell="A72" sqref="A72"/>
    </sheetView>
  </sheetViews>
  <sheetFormatPr defaultRowHeight="15" x14ac:dyDescent="0.25"/>
  <cols>
    <col min="1" max="1" width="39.42578125" bestFit="1" customWidth="1"/>
    <col min="2" max="2" width="7.28515625" customWidth="1"/>
    <col min="3" max="3" width="18.42578125" bestFit="1" customWidth="1"/>
  </cols>
  <sheetData>
    <row r="1" spans="1:4" ht="15" customHeight="1" x14ac:dyDescent="0.25">
      <c r="A1" s="106" t="s">
        <v>97</v>
      </c>
      <c r="B1" s="106"/>
      <c r="C1" s="106" t="s">
        <v>96</v>
      </c>
      <c r="D1" s="25"/>
    </row>
    <row r="2" spans="1:4" x14ac:dyDescent="0.25">
      <c r="A2" s="44" t="s">
        <v>94</v>
      </c>
      <c r="B2" s="44" t="s">
        <v>95</v>
      </c>
      <c r="C2" s="106"/>
      <c r="D2" s="25"/>
    </row>
    <row r="3" spans="1:4" x14ac:dyDescent="0.25">
      <c r="A3" s="92" t="s">
        <v>895</v>
      </c>
      <c r="B3" s="92">
        <v>2013</v>
      </c>
      <c r="C3" s="46">
        <v>41663</v>
      </c>
    </row>
    <row r="4" spans="1:4" x14ac:dyDescent="0.25">
      <c r="A4" s="92" t="s">
        <v>1709</v>
      </c>
      <c r="B4" s="92">
        <v>2014</v>
      </c>
      <c r="C4" s="46">
        <v>41684</v>
      </c>
    </row>
    <row r="5" spans="1:4" x14ac:dyDescent="0.25">
      <c r="A5" s="92" t="s">
        <v>2518</v>
      </c>
      <c r="B5" s="92">
        <v>2013</v>
      </c>
      <c r="C5" s="108">
        <v>41709</v>
      </c>
    </row>
    <row r="6" spans="1:4" x14ac:dyDescent="0.25">
      <c r="A6" s="92" t="s">
        <v>2519</v>
      </c>
      <c r="B6" s="92">
        <v>2013</v>
      </c>
      <c r="C6" s="108"/>
    </row>
    <row r="7" spans="1:4" x14ac:dyDescent="0.25">
      <c r="A7" s="92" t="s">
        <v>2847</v>
      </c>
      <c r="B7" s="92">
        <v>2011</v>
      </c>
      <c r="C7" s="108">
        <v>41712</v>
      </c>
    </row>
    <row r="8" spans="1:4" x14ac:dyDescent="0.25">
      <c r="A8" s="92" t="s">
        <v>2848</v>
      </c>
      <c r="B8" s="92">
        <v>2011</v>
      </c>
      <c r="C8" s="108"/>
    </row>
    <row r="9" spans="1:4" x14ac:dyDescent="0.25">
      <c r="A9" s="92" t="s">
        <v>2963</v>
      </c>
      <c r="B9" s="92">
        <v>2012</v>
      </c>
      <c r="C9" s="108">
        <v>41716</v>
      </c>
    </row>
    <row r="10" spans="1:4" x14ac:dyDescent="0.25">
      <c r="A10" s="92" t="s">
        <v>2964</v>
      </c>
      <c r="B10" s="92">
        <v>2012</v>
      </c>
      <c r="C10" s="108"/>
    </row>
    <row r="11" spans="1:4" x14ac:dyDescent="0.25">
      <c r="A11" s="92" t="s">
        <v>3328</v>
      </c>
      <c r="B11" s="92">
        <v>2013</v>
      </c>
      <c r="C11" s="46">
        <v>41720</v>
      </c>
    </row>
    <row r="12" spans="1:4" x14ac:dyDescent="0.25">
      <c r="A12" s="92" t="s">
        <v>3452</v>
      </c>
      <c r="B12" s="92">
        <v>2012</v>
      </c>
      <c r="C12" s="108">
        <v>41723</v>
      </c>
    </row>
    <row r="13" spans="1:4" x14ac:dyDescent="0.25">
      <c r="A13" s="92" t="s">
        <v>3453</v>
      </c>
      <c r="B13" s="92">
        <v>2008</v>
      </c>
      <c r="C13" s="108"/>
    </row>
    <row r="14" spans="1:4" x14ac:dyDescent="0.25">
      <c r="A14" s="92" t="s">
        <v>3989</v>
      </c>
      <c r="B14" s="92">
        <v>2013</v>
      </c>
      <c r="C14" s="46">
        <v>41737</v>
      </c>
    </row>
    <row r="15" spans="1:4" x14ac:dyDescent="0.25">
      <c r="A15" s="92" t="s">
        <v>4318</v>
      </c>
      <c r="B15" s="92">
        <v>2012</v>
      </c>
      <c r="C15" s="46">
        <v>41740</v>
      </c>
    </row>
    <row r="16" spans="1:4" x14ac:dyDescent="0.25">
      <c r="A16" s="92" t="s">
        <v>4524</v>
      </c>
      <c r="B16" s="92">
        <v>2009</v>
      </c>
      <c r="C16" s="46">
        <v>41744</v>
      </c>
    </row>
    <row r="17" spans="1:3" x14ac:dyDescent="0.25">
      <c r="A17" s="92" t="s">
        <v>5077</v>
      </c>
      <c r="B17" s="92">
        <v>2008</v>
      </c>
      <c r="C17" s="46">
        <v>41765</v>
      </c>
    </row>
    <row r="18" spans="1:3" x14ac:dyDescent="0.25">
      <c r="A18" s="92" t="s">
        <v>5548</v>
      </c>
      <c r="B18" s="92">
        <v>2013</v>
      </c>
      <c r="C18" s="46">
        <v>41772</v>
      </c>
    </row>
    <row r="19" spans="1:3" x14ac:dyDescent="0.25">
      <c r="A19" s="92" t="s">
        <v>5856</v>
      </c>
      <c r="B19" s="92">
        <v>2007</v>
      </c>
      <c r="C19" s="108">
        <v>41788</v>
      </c>
    </row>
    <row r="20" spans="1:3" x14ac:dyDescent="0.25">
      <c r="A20" s="92" t="s">
        <v>5857</v>
      </c>
      <c r="B20" s="92">
        <v>2007</v>
      </c>
      <c r="C20" s="108"/>
    </row>
    <row r="21" spans="1:3" x14ac:dyDescent="0.25">
      <c r="A21" s="92" t="s">
        <v>5947</v>
      </c>
      <c r="B21" s="92">
        <v>2014</v>
      </c>
      <c r="C21" s="46">
        <v>41794</v>
      </c>
    </row>
    <row r="22" spans="1:3" x14ac:dyDescent="0.25">
      <c r="A22" s="92" t="s">
        <v>6319</v>
      </c>
      <c r="B22" s="92">
        <v>2011</v>
      </c>
      <c r="C22" s="108">
        <v>41801</v>
      </c>
    </row>
    <row r="23" spans="1:3" x14ac:dyDescent="0.25">
      <c r="A23" s="92" t="s">
        <v>6320</v>
      </c>
      <c r="B23" s="92">
        <v>2013</v>
      </c>
      <c r="C23" s="108"/>
    </row>
    <row r="24" spans="1:3" x14ac:dyDescent="0.25">
      <c r="A24" s="92" t="s">
        <v>6321</v>
      </c>
      <c r="B24" s="92">
        <v>2014</v>
      </c>
      <c r="C24" s="108"/>
    </row>
    <row r="25" spans="1:3" x14ac:dyDescent="0.25">
      <c r="A25" s="92" t="s">
        <v>6322</v>
      </c>
      <c r="B25" s="92">
        <v>2014</v>
      </c>
      <c r="C25" s="108"/>
    </row>
    <row r="26" spans="1:3" x14ac:dyDescent="0.25">
      <c r="A26" s="92" t="s">
        <v>6379</v>
      </c>
      <c r="B26" s="92">
        <v>2013</v>
      </c>
      <c r="C26" s="46">
        <v>41807</v>
      </c>
    </row>
    <row r="27" spans="1:3" x14ac:dyDescent="0.25">
      <c r="A27" s="92" t="s">
        <v>6505</v>
      </c>
      <c r="B27" s="92">
        <v>2014</v>
      </c>
      <c r="C27" s="46">
        <v>41815</v>
      </c>
    </row>
    <row r="28" spans="1:3" x14ac:dyDescent="0.25">
      <c r="A28" s="92" t="s">
        <v>6522</v>
      </c>
      <c r="B28" s="92">
        <v>2014</v>
      </c>
      <c r="C28" s="46">
        <v>41817</v>
      </c>
    </row>
    <row r="29" spans="1:3" x14ac:dyDescent="0.25">
      <c r="A29" s="92" t="s">
        <v>6864</v>
      </c>
      <c r="B29" s="92">
        <v>2009</v>
      </c>
      <c r="C29" s="109">
        <v>41831</v>
      </c>
    </row>
    <row r="30" spans="1:3" x14ac:dyDescent="0.25">
      <c r="A30" s="92" t="s">
        <v>6865</v>
      </c>
      <c r="B30" s="92">
        <v>2010</v>
      </c>
      <c r="C30" s="109"/>
    </row>
    <row r="31" spans="1:3" x14ac:dyDescent="0.25">
      <c r="A31" s="92" t="s">
        <v>6866</v>
      </c>
      <c r="B31" s="92">
        <v>2010</v>
      </c>
      <c r="C31" s="109"/>
    </row>
    <row r="32" spans="1:3" x14ac:dyDescent="0.25">
      <c r="A32" s="92" t="s">
        <v>6867</v>
      </c>
      <c r="B32" s="92">
        <v>2010</v>
      </c>
      <c r="C32" s="109"/>
    </row>
    <row r="33" spans="1:3" x14ac:dyDescent="0.25">
      <c r="A33" s="92" t="s">
        <v>6868</v>
      </c>
      <c r="B33" s="92">
        <v>2011</v>
      </c>
      <c r="C33" s="109"/>
    </row>
    <row r="34" spans="1:3" x14ac:dyDescent="0.25">
      <c r="A34" s="92" t="s">
        <v>6869</v>
      </c>
      <c r="B34" s="92">
        <v>2012</v>
      </c>
      <c r="C34" s="109"/>
    </row>
    <row r="35" spans="1:3" x14ac:dyDescent="0.25">
      <c r="A35" s="92" t="s">
        <v>6870</v>
      </c>
      <c r="B35" s="92">
        <v>2012</v>
      </c>
      <c r="C35" s="109"/>
    </row>
    <row r="36" spans="1:3" x14ac:dyDescent="0.25">
      <c r="A36" s="92" t="s">
        <v>6871</v>
      </c>
      <c r="B36" s="92">
        <v>2012</v>
      </c>
      <c r="C36" s="109"/>
    </row>
    <row r="37" spans="1:3" x14ac:dyDescent="0.25">
      <c r="A37" s="92" t="s">
        <v>7319</v>
      </c>
      <c r="B37" s="92">
        <v>2011</v>
      </c>
      <c r="C37" s="46">
        <v>41850</v>
      </c>
    </row>
    <row r="38" spans="1:3" x14ac:dyDescent="0.25">
      <c r="A38" s="92" t="s">
        <v>7789</v>
      </c>
      <c r="B38" s="92">
        <v>2013</v>
      </c>
      <c r="C38" s="109">
        <v>41864</v>
      </c>
    </row>
    <row r="39" spans="1:3" x14ac:dyDescent="0.25">
      <c r="A39" s="92" t="s">
        <v>7790</v>
      </c>
      <c r="B39" s="92">
        <v>2014</v>
      </c>
      <c r="C39" s="109"/>
    </row>
    <row r="40" spans="1:3" x14ac:dyDescent="0.25">
      <c r="A40" s="91" t="s">
        <v>8039</v>
      </c>
      <c r="B40" s="91">
        <v>2012</v>
      </c>
      <c r="C40" s="109">
        <v>41874</v>
      </c>
    </row>
    <row r="41" spans="1:3" x14ac:dyDescent="0.25">
      <c r="A41" s="91" t="s">
        <v>8040</v>
      </c>
      <c r="B41" s="91">
        <v>2011</v>
      </c>
      <c r="C41" s="109"/>
    </row>
    <row r="42" spans="1:3" x14ac:dyDescent="0.25">
      <c r="A42" s="91" t="s">
        <v>8084</v>
      </c>
      <c r="B42" s="91">
        <v>2010</v>
      </c>
      <c r="C42" s="109">
        <v>41877</v>
      </c>
    </row>
    <row r="43" spans="1:3" x14ac:dyDescent="0.25">
      <c r="A43" s="91" t="s">
        <v>8085</v>
      </c>
      <c r="B43" s="91">
        <v>2008</v>
      </c>
      <c r="C43" s="109"/>
    </row>
    <row r="44" spans="1:3" x14ac:dyDescent="0.25">
      <c r="A44" s="91" t="s">
        <v>8086</v>
      </c>
      <c r="B44" s="91">
        <v>2010</v>
      </c>
      <c r="C44" s="109"/>
    </row>
    <row r="45" spans="1:3" x14ac:dyDescent="0.25">
      <c r="A45" s="91" t="s">
        <v>8246</v>
      </c>
      <c r="B45" s="91">
        <v>2014</v>
      </c>
      <c r="C45" s="109">
        <v>41878</v>
      </c>
    </row>
    <row r="46" spans="1:3" x14ac:dyDescent="0.25">
      <c r="A46" s="91" t="s">
        <v>8247</v>
      </c>
      <c r="B46" s="91">
        <v>2014</v>
      </c>
      <c r="C46" s="109"/>
    </row>
    <row r="47" spans="1:3" x14ac:dyDescent="0.25">
      <c r="A47" s="91" t="s">
        <v>8286</v>
      </c>
      <c r="B47" s="91">
        <v>2013</v>
      </c>
      <c r="C47" s="46">
        <v>41884</v>
      </c>
    </row>
    <row r="48" spans="1:3" x14ac:dyDescent="0.25">
      <c r="A48" s="91" t="s">
        <v>8614</v>
      </c>
      <c r="B48" s="91">
        <v>2013</v>
      </c>
      <c r="C48" s="46">
        <v>41898</v>
      </c>
    </row>
    <row r="49" spans="1:3" x14ac:dyDescent="0.25">
      <c r="A49" s="91" t="s">
        <v>8930</v>
      </c>
      <c r="B49" s="91">
        <v>2013</v>
      </c>
      <c r="C49" s="46">
        <v>41906</v>
      </c>
    </row>
    <row r="50" spans="1:3" x14ac:dyDescent="0.25">
      <c r="A50" s="91" t="s">
        <v>9145</v>
      </c>
      <c r="B50" s="91">
        <v>2014</v>
      </c>
      <c r="C50" s="46">
        <v>41912</v>
      </c>
    </row>
    <row r="51" spans="1:3" x14ac:dyDescent="0.25">
      <c r="A51" s="91" t="s">
        <v>9204</v>
      </c>
      <c r="B51" s="91">
        <v>2011</v>
      </c>
      <c r="C51" s="108">
        <v>41914</v>
      </c>
    </row>
    <row r="52" spans="1:3" x14ac:dyDescent="0.25">
      <c r="A52" s="91" t="s">
        <v>9205</v>
      </c>
      <c r="B52" s="91">
        <v>2012</v>
      </c>
      <c r="C52" s="108"/>
    </row>
    <row r="53" spans="1:3" x14ac:dyDescent="0.25">
      <c r="A53" s="91" t="s">
        <v>9253</v>
      </c>
      <c r="B53" s="91">
        <v>2014</v>
      </c>
      <c r="C53" s="46">
        <v>41920</v>
      </c>
    </row>
    <row r="54" spans="1:3" x14ac:dyDescent="0.25">
      <c r="A54" s="91" t="s">
        <v>9655</v>
      </c>
      <c r="B54" s="91">
        <v>2014</v>
      </c>
      <c r="C54" s="108">
        <v>41937</v>
      </c>
    </row>
    <row r="55" spans="1:3" x14ac:dyDescent="0.25">
      <c r="A55" s="91" t="s">
        <v>9656</v>
      </c>
      <c r="B55" s="91">
        <v>2009</v>
      </c>
      <c r="C55" s="108"/>
    </row>
    <row r="56" spans="1:3" x14ac:dyDescent="0.25">
      <c r="A56" s="92" t="s">
        <v>10351</v>
      </c>
      <c r="B56" s="91">
        <v>2014</v>
      </c>
      <c r="C56" s="108">
        <v>41950</v>
      </c>
    </row>
    <row r="57" spans="1:3" x14ac:dyDescent="0.25">
      <c r="A57" s="91" t="s">
        <v>10352</v>
      </c>
      <c r="B57" s="91">
        <v>2014</v>
      </c>
      <c r="C57" s="108"/>
    </row>
    <row r="58" spans="1:3" x14ac:dyDescent="0.25">
      <c r="A58" s="91" t="s">
        <v>10353</v>
      </c>
      <c r="B58" s="91">
        <v>2010</v>
      </c>
      <c r="C58" s="108"/>
    </row>
    <row r="59" spans="1:3" x14ac:dyDescent="0.25">
      <c r="A59" s="91" t="s">
        <v>10567</v>
      </c>
      <c r="B59" s="91">
        <v>2013</v>
      </c>
      <c r="C59" s="46">
        <v>41955</v>
      </c>
    </row>
    <row r="60" spans="1:3" x14ac:dyDescent="0.25">
      <c r="A60" s="91" t="s">
        <v>10838</v>
      </c>
      <c r="B60" s="91">
        <v>2010</v>
      </c>
      <c r="C60" s="108">
        <v>41965</v>
      </c>
    </row>
    <row r="61" spans="1:3" x14ac:dyDescent="0.25">
      <c r="A61" s="91" t="s">
        <v>10839</v>
      </c>
      <c r="B61" s="91">
        <v>2014</v>
      </c>
      <c r="C61" s="108"/>
    </row>
    <row r="62" spans="1:3" x14ac:dyDescent="0.25">
      <c r="A62" s="91" t="s">
        <v>10840</v>
      </c>
      <c r="B62" s="91">
        <v>2014</v>
      </c>
      <c r="C62" s="108"/>
    </row>
    <row r="63" spans="1:3" x14ac:dyDescent="0.25">
      <c r="A63" s="91" t="s">
        <v>11351</v>
      </c>
      <c r="B63" s="91">
        <v>2014</v>
      </c>
      <c r="C63" s="46">
        <v>41977</v>
      </c>
    </row>
    <row r="64" spans="1:3" x14ac:dyDescent="0.25">
      <c r="A64" s="91" t="s">
        <v>11721</v>
      </c>
      <c r="B64" s="91">
        <v>2013</v>
      </c>
      <c r="C64" s="46">
        <v>41989</v>
      </c>
    </row>
    <row r="65" spans="1:3" x14ac:dyDescent="0.25">
      <c r="A65" s="91" t="s">
        <v>12036</v>
      </c>
      <c r="B65" s="91">
        <v>2014</v>
      </c>
      <c r="C65" s="46">
        <v>41996</v>
      </c>
    </row>
  </sheetData>
  <mergeCells count="17">
    <mergeCell ref="C38:C39"/>
    <mergeCell ref="C29:C36"/>
    <mergeCell ref="C22:C25"/>
    <mergeCell ref="C19:C20"/>
    <mergeCell ref="C12:C13"/>
    <mergeCell ref="A1:B1"/>
    <mergeCell ref="C1:C2"/>
    <mergeCell ref="C5:C6"/>
    <mergeCell ref="C7:C8"/>
    <mergeCell ref="C9:C10"/>
    <mergeCell ref="C51:C52"/>
    <mergeCell ref="C45:C46"/>
    <mergeCell ref="C40:C41"/>
    <mergeCell ref="C42:C44"/>
    <mergeCell ref="C60:C62"/>
    <mergeCell ref="C56:C58"/>
    <mergeCell ref="C54:C55"/>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E31" sqref="E31"/>
    </sheetView>
  </sheetViews>
  <sheetFormatPr defaultRowHeight="15" x14ac:dyDescent="0.25"/>
  <cols>
    <col min="1" max="1" width="16.5703125" customWidth="1"/>
    <col min="2" max="2" width="19.7109375" customWidth="1"/>
    <col min="3" max="3" width="10.7109375" bestFit="1" customWidth="1"/>
  </cols>
  <sheetData>
    <row r="1" spans="1:3" x14ac:dyDescent="0.25">
      <c r="A1" s="107" t="s">
        <v>99</v>
      </c>
      <c r="B1" s="107"/>
      <c r="C1" s="107" t="s">
        <v>100</v>
      </c>
    </row>
    <row r="2" spans="1:3" x14ac:dyDescent="0.25">
      <c r="A2" s="26" t="s">
        <v>94</v>
      </c>
      <c r="B2" s="26" t="s">
        <v>95</v>
      </c>
      <c r="C2" s="107"/>
    </row>
    <row r="3" spans="1:3" x14ac:dyDescent="0.25">
      <c r="A3" s="92">
        <v>1113</v>
      </c>
      <c r="B3" s="92">
        <v>2014</v>
      </c>
      <c r="C3" s="111">
        <v>41977</v>
      </c>
    </row>
    <row r="4" spans="1:3" x14ac:dyDescent="0.25">
      <c r="A4" s="92">
        <v>1269</v>
      </c>
      <c r="B4" s="92">
        <v>2014</v>
      </c>
      <c r="C4" s="105"/>
    </row>
  </sheetData>
  <mergeCells count="3">
    <mergeCell ref="A1:B1"/>
    <mergeCell ref="C1:C2"/>
    <mergeCell ref="C3:C4"/>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4" sqref="D4"/>
    </sheetView>
  </sheetViews>
  <sheetFormatPr defaultRowHeight="15" x14ac:dyDescent="0.25"/>
  <cols>
    <col min="1" max="1" width="10.7109375" customWidth="1"/>
  </cols>
  <sheetData>
    <row r="1" spans="1:2" x14ac:dyDescent="0.25">
      <c r="A1" s="110" t="s">
        <v>2</v>
      </c>
      <c r="B1" s="110" t="s">
        <v>95</v>
      </c>
    </row>
    <row r="2" spans="1:2" x14ac:dyDescent="0.25">
      <c r="A2" s="92">
        <v>1777</v>
      </c>
      <c r="B2" s="92">
        <v>2014</v>
      </c>
    </row>
    <row r="3" spans="1:2" x14ac:dyDescent="0.25">
      <c r="A3" s="92">
        <v>1970</v>
      </c>
      <c r="B3" s="92">
        <v>2014</v>
      </c>
    </row>
    <row r="10" spans="1:2" ht="13.5" customHeight="1" x14ac:dyDescent="0.25"/>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Outorgados Superficial</vt:lpstr>
      <vt:lpstr>Outorgados Subterrâneo</vt:lpstr>
      <vt:lpstr>TiposUso</vt:lpstr>
      <vt:lpstr>Retificaçoes de Anos Anteriores</vt:lpstr>
      <vt:lpstr>Cancelamentos</vt:lpstr>
      <vt:lpstr>Mantido Indef.</vt:lpstr>
      <vt:lpstr>Outorgas Coletivas</vt:lpstr>
    </vt:vector>
  </TitlesOfParts>
  <Company>CAMG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Maria Silva Soares</dc:creator>
  <cp:lastModifiedBy>Flávia Ivining Pousas Campos Freitas</cp:lastModifiedBy>
  <dcterms:created xsi:type="dcterms:W3CDTF">2015-03-02T16:41:05Z</dcterms:created>
  <dcterms:modified xsi:type="dcterms:W3CDTF">2016-10-18T15:47:43Z</dcterms:modified>
</cp:coreProperties>
</file>